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2 Policies Procedures &amp; Templates\Finance\Templates\"/>
    </mc:Choice>
  </mc:AlternateContent>
  <xr:revisionPtr revIDLastSave="0" documentId="13_ncr:1_{CFD5167E-ACF9-48A9-899C-7082E1A8EE2B}" xr6:coauthVersionLast="36" xr6:coauthVersionMax="36" xr10:uidLastSave="{00000000-0000-0000-0000-000000000000}"/>
  <bookViews>
    <workbookView xWindow="0" yWindow="0" windowWidth="24000" windowHeight="9525" xr2:uid="{B351A8FD-F0CF-492B-859B-1B2D734A7AF9}"/>
  </bookViews>
  <sheets>
    <sheet name="Expenses" sheetId="1" r:id="rId1"/>
    <sheet name="Nominal Codes" sheetId="2" state="hidden" r:id="rId2"/>
    <sheet name="Departments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2" i="1" l="1"/>
  <c r="H50" i="1" l="1"/>
  <c r="G50" i="1"/>
  <c r="F50" i="1"/>
  <c r="H34" i="1"/>
  <c r="G34" i="1"/>
  <c r="G52" i="1" s="1"/>
  <c r="F34" i="1"/>
  <c r="H17" i="1"/>
  <c r="H18" i="1"/>
  <c r="H19" i="1"/>
  <c r="H20" i="1"/>
  <c r="H21" i="1"/>
  <c r="H8" i="1"/>
  <c r="H9" i="1"/>
  <c r="H10" i="1"/>
  <c r="H11" i="1"/>
  <c r="H12" i="1"/>
  <c r="H13" i="1"/>
  <c r="H14" i="1"/>
  <c r="H15" i="1"/>
  <c r="H16" i="1"/>
  <c r="H7" i="1"/>
  <c r="H22" i="1" s="1"/>
  <c r="F52" i="1" s="1"/>
  <c r="C123" i="3"/>
  <c r="C122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3" i="3"/>
  <c r="C2" i="3"/>
  <c r="C1" i="3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2" i="2"/>
  <c r="C1" i="2"/>
  <c r="H52" i="1" l="1"/>
</calcChain>
</file>

<file path=xl/sharedStrings.xml><?xml version="1.0" encoding="utf-8"?>
<sst xmlns="http://schemas.openxmlformats.org/spreadsheetml/2006/main" count="208" uniqueCount="156">
  <si>
    <t>Name:</t>
  </si>
  <si>
    <t>Date</t>
  </si>
  <si>
    <t>Journey From</t>
  </si>
  <si>
    <t>Journey To</t>
  </si>
  <si>
    <t>Description / Reason</t>
  </si>
  <si>
    <t>Miles</t>
  </si>
  <si>
    <t>Nominal Code</t>
  </si>
  <si>
    <t>Life Insurance</t>
  </si>
  <si>
    <t>Recruitment Costs</t>
  </si>
  <si>
    <t>Mileage</t>
  </si>
  <si>
    <t>Travel</t>
  </si>
  <si>
    <t>Accommodation &amp; Subsistence Expenses</t>
  </si>
  <si>
    <t>Volunteer Recruitment, Training and Equipment</t>
  </si>
  <si>
    <t>Volunteer Mileage</t>
  </si>
  <si>
    <t>Volunteer Travel</t>
  </si>
  <si>
    <t>Staff Training</t>
  </si>
  <si>
    <t>Subscriptions and Memberships</t>
  </si>
  <si>
    <t>RSWT Levy</t>
  </si>
  <si>
    <t>Membership - Development Campaign Costs</t>
  </si>
  <si>
    <t>Membership - WFC costs</t>
  </si>
  <si>
    <t>Membership - Sundry Expenses</t>
  </si>
  <si>
    <t>Membership - Mailings</t>
  </si>
  <si>
    <t>Membership - Literature</t>
  </si>
  <si>
    <t>Membership - Commission Payments to other WTs</t>
  </si>
  <si>
    <t>Membership - Door Drop Campaign Costs</t>
  </si>
  <si>
    <t>Membership - Digital Fundraising Campaign Costs</t>
  </si>
  <si>
    <t>Membership - Direct Mail Campaign Costs</t>
  </si>
  <si>
    <t>Corporate Fundraising Expenses</t>
  </si>
  <si>
    <t>Marketing - Promotion</t>
  </si>
  <si>
    <t>Marketing - Digital</t>
  </si>
  <si>
    <t>Marketing - Emailings</t>
  </si>
  <si>
    <t>Fundraising - Purchases of Merchandise</t>
  </si>
  <si>
    <t>Fundraising - Appeal Campaign Costs</t>
  </si>
  <si>
    <t>Fundraising Expenses</t>
  </si>
  <si>
    <t>General Event Costs</t>
  </si>
  <si>
    <t>Major Event Costs</t>
  </si>
  <si>
    <t>Philanthropy Expenses</t>
  </si>
  <si>
    <t>Legacy Promotion and Administration Costs</t>
  </si>
  <si>
    <t>Direct Costs - Surveys and Professional Fees (Reserves &amp; Projects)</t>
  </si>
  <si>
    <t>Direct Costs - Reserves Rent, Rates and Utilities</t>
  </si>
  <si>
    <t>Direct Costs - Reserves Infrastructure Repairs</t>
  </si>
  <si>
    <t>Direct Costs - General Management and Signage (Reserves &amp; Projects)</t>
  </si>
  <si>
    <t>Direct Costs - Tree Safety</t>
  </si>
  <si>
    <t>Direct Costs - Livestock Purchase, Husbandry and Grazing</t>
  </si>
  <si>
    <t>Direct Costs - Materials</t>
  </si>
  <si>
    <t>Direct Costs - Tools and Equipment Purchase and Maintenance</t>
  </si>
  <si>
    <t>Direct Costs - Leased Vehicles Costs exc Fuel</t>
  </si>
  <si>
    <t>Direct Costs - HMWT Owned Vehicles Costs exc Fuel</t>
  </si>
  <si>
    <t>Direct Costs - Fuel for Vehicles</t>
  </si>
  <si>
    <t>Direct Costs - Plant and Equipment Hire</t>
  </si>
  <si>
    <t xml:space="preserve">Engagement Consultancy Expenses </t>
  </si>
  <si>
    <t>Rent - Office</t>
  </si>
  <si>
    <t>Rent - External Meeting Rooms</t>
  </si>
  <si>
    <t>Rates</t>
  </si>
  <si>
    <t>Utilities</t>
  </si>
  <si>
    <t>Facilities Expenses</t>
  </si>
  <si>
    <t>Telephones, Mobiles, VOIP and Broadband</t>
  </si>
  <si>
    <t>Printing, Postage and Stationery</t>
  </si>
  <si>
    <t>Photocopying</t>
  </si>
  <si>
    <t>Health and Safety Expenses</t>
  </si>
  <si>
    <t>Computer Expenses</t>
  </si>
  <si>
    <t>Sundry Expenses</t>
  </si>
  <si>
    <t>Bank Charges</t>
  </si>
  <si>
    <t>AGM Expenses</t>
  </si>
  <si>
    <t>Audit Fees</t>
  </si>
  <si>
    <t>Legal Fees</t>
  </si>
  <si>
    <t>Professional and Consultancy Fees</t>
  </si>
  <si>
    <t>Insurance</t>
  </si>
  <si>
    <t>Unrestricted</t>
  </si>
  <si>
    <t>Water Voles</t>
  </si>
  <si>
    <t>Living Rivers</t>
  </si>
  <si>
    <t>EA Wildlife Sites</t>
  </si>
  <si>
    <t>Herts Environmental Records Centre (HERC)</t>
  </si>
  <si>
    <t>Trainee WS Officer</t>
  </si>
  <si>
    <t>HMWT Consultancy Work</t>
  </si>
  <si>
    <t>Living Rivers - Environmental Compliance</t>
  </si>
  <si>
    <t>EA - Catchment Hosting Upper Lea</t>
  </si>
  <si>
    <t>Affinity Water - Biodiversity management (non-VATable)</t>
  </si>
  <si>
    <t>Riverfly hub</t>
  </si>
  <si>
    <t>Small Restricted Funds</t>
  </si>
  <si>
    <t>EA - Catchment Hosting Lower Lea</t>
  </si>
  <si>
    <t>Lemsford Springs nature reserve conservation</t>
  </si>
  <si>
    <t>EA - Tewinbury &amp; Mimram Improvements</t>
  </si>
  <si>
    <t>Thames Water restoration project</t>
  </si>
  <si>
    <t>EA Hertfordshire Wetland and Wildfowl Project</t>
  </si>
  <si>
    <t>Rattys Lane - Wildlife Sites S.106</t>
  </si>
  <si>
    <t>Every Record Counts</t>
  </si>
  <si>
    <t>Fir &amp; Pond Fen - Environment Agency</t>
  </si>
  <si>
    <t>Kings Mead - Restoring the Majesty</t>
  </si>
  <si>
    <t>Affinity Waster - biodiversity management (VATable)</t>
  </si>
  <si>
    <t>EA River Rib Restoration (non-VATable)</t>
  </si>
  <si>
    <t>EA River Ash at Easneye Estate (non-VATable)</t>
  </si>
  <si>
    <t>Panshanger P &amp; WO 2020</t>
  </si>
  <si>
    <t>Hudnall Park II</t>
  </si>
  <si>
    <t>Stanborough Mgt - Welwyn &amp; Hatfield</t>
  </si>
  <si>
    <t>EA Enforcement - Amwell Wonderful Wetlands</t>
  </si>
  <si>
    <t>EA Enforcement - Go Wild Events</t>
  </si>
  <si>
    <t>EA - Lea Catchment Wetland Sites</t>
  </si>
  <si>
    <t>Danemead</t>
  </si>
  <si>
    <t>Invasive Species River Stort</t>
  </si>
  <si>
    <t>EA - River Stort Roydon Loop</t>
  </si>
  <si>
    <t>Astonbury Campaign</t>
  </si>
  <si>
    <t>Highways England Lemsford/Stanboro</t>
  </si>
  <si>
    <t>G Pulzer Legacy Gobions Wood</t>
  </si>
  <si>
    <t>Cassiobury &amp; Whippendell</t>
  </si>
  <si>
    <t>Tewin Orchard visitor experience</t>
  </si>
  <si>
    <t>Wilder Communities - HCF</t>
  </si>
  <si>
    <t>Archers Green</t>
  </si>
  <si>
    <t>Panshanger Park Wildlife Watch</t>
  </si>
  <si>
    <t>Astonbury Wilder Woodlands</t>
  </si>
  <si>
    <t>Amwell White Hide</t>
  </si>
  <si>
    <t>River Hiz restoration</t>
  </si>
  <si>
    <t>Hedgehog Sanctuary Pond Creation</t>
  </si>
  <si>
    <t>Grebe House Wildlife Garden Pond</t>
  </si>
  <si>
    <t>EA Nature Recovery Officer</t>
  </si>
  <si>
    <t>Rivers &amp; Citizen Science (CaSTCo)</t>
  </si>
  <si>
    <t>Catchment Support Assistant</t>
  </si>
  <si>
    <t>Local Wildlife Sites &amp; Rivers</t>
  </si>
  <si>
    <t>River Stort Himalayan Balsam INNS Out</t>
  </si>
  <si>
    <t>Wilder St Albans - Nunnery 2 Allotments</t>
  </si>
  <si>
    <t>Frogmore Meadow Chilterns Society</t>
  </si>
  <si>
    <t>Affinity Water - Archers Green</t>
  </si>
  <si>
    <t>Lemsford Legacy</t>
  </si>
  <si>
    <t>Big Give Xmas 23 - Bats</t>
  </si>
  <si>
    <t>EA Rust 4 Removal</t>
  </si>
  <si>
    <t>Species Recovery Programme - Scarece Tufted Sedge</t>
  </si>
  <si>
    <t>Purwell Nine Springs</t>
  </si>
  <si>
    <t>Herts Wetland and Wildfowl Project (LVRPA)</t>
  </si>
  <si>
    <t>EA River Rib Restoration (VATable)</t>
  </si>
  <si>
    <t>EA River Ash at Easneye Estate (VATable)</t>
  </si>
  <si>
    <t>Resilience project</t>
  </si>
  <si>
    <t>Species Survival - Rivers</t>
  </si>
  <si>
    <t>Beane Marsh Interpretation</t>
  </si>
  <si>
    <t>Affinity INNS Out 2024</t>
  </si>
  <si>
    <t>Wilder Watford</t>
  </si>
  <si>
    <t>EA River Stort Roydon Loop (VATable)</t>
  </si>
  <si>
    <t>Net</t>
  </si>
  <si>
    <t xml:space="preserve">VAT </t>
  </si>
  <si>
    <t>Gross</t>
  </si>
  <si>
    <t>PARKING</t>
  </si>
  <si>
    <t>Location</t>
  </si>
  <si>
    <t>Receipt ref no</t>
  </si>
  <si>
    <t>TRAIN/TUBE TRAVEL</t>
  </si>
  <si>
    <t>OTHER</t>
  </si>
  <si>
    <t>5035 Mileage</t>
  </si>
  <si>
    <t>5037 Travel</t>
  </si>
  <si>
    <t>Authorisation Signature</t>
  </si>
  <si>
    <t>Total</t>
  </si>
  <si>
    <t>Sub total</t>
  </si>
  <si>
    <t>Month &amp; Year:</t>
  </si>
  <si>
    <t>Department (drop down box)</t>
  </si>
  <si>
    <t>Nominal Code (drop down)</t>
  </si>
  <si>
    <t>HMWT Volunteer Expenses</t>
  </si>
  <si>
    <t>Volunteer Signature</t>
  </si>
  <si>
    <t>MILEAGE*</t>
  </si>
  <si>
    <t>*  Wherever possible you should lift share. Mileage claims will only be accepted for the most direct route.  As per the Volunteer Policy, there is a cap of 40 miles per day for all volunteers, except for those volunteers classified as "skilled".  Where volunteers lift share the 40 mile cap is void.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</si>
</sst>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?"/>
    <numFmt numFmtId="165" formatCode="_-* #,##0_-;\-* #,##0_-;_-* &quot;-&quot;??_-;_-@_-"/>
    <numFmt numFmtId="166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</cellStyleXfs>
  <cellXfs count="64">
    <xf numFmtId="0" fontId="0" fillId="0" borderId="0" xfId="0"/>
    <xf numFmtId="1" fontId="3" fillId="0" borderId="1" xfId="1" applyNumberFormat="1" applyFont="1" applyFill="1" applyBorder="1" applyAlignment="1">
      <alignment horizontal="left" vertical="center" wrapText="1"/>
    </xf>
    <xf numFmtId="43" fontId="3" fillId="0" borderId="1" xfId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43" fontId="3" fillId="0" borderId="0" xfId="1" applyFont="1" applyFill="1"/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164" fontId="1" fillId="0" borderId="0" xfId="2" applyNumberFormat="1" applyFont="1" applyFill="1" applyBorder="1" applyAlignment="1">
      <alignment horizontal="center"/>
    </xf>
    <xf numFmtId="49" fontId="1" fillId="0" borderId="0" xfId="2" applyNumberFormat="1" applyFont="1" applyFill="1" applyBorder="1" applyAlignment="1"/>
    <xf numFmtId="164" fontId="1" fillId="2" borderId="0" xfId="2" applyNumberFormat="1" applyFont="1" applyFill="1" applyBorder="1" applyAlignment="1">
      <alignment horizontal="center"/>
    </xf>
    <xf numFmtId="49" fontId="1" fillId="2" borderId="0" xfId="2" applyNumberFormat="1" applyFont="1" applyFill="1" applyBorder="1" applyAlignment="1"/>
    <xf numFmtId="164" fontId="1" fillId="0" borderId="0" xfId="3" applyNumberFormat="1" applyFont="1" applyFill="1" applyBorder="1" applyAlignment="1">
      <alignment horizontal="center"/>
    </xf>
    <xf numFmtId="49" fontId="1" fillId="0" borderId="0" xfId="3" applyNumberFormat="1" applyFont="1" applyFill="1" applyBorder="1" applyAlignment="1"/>
    <xf numFmtId="164" fontId="1" fillId="2" borderId="0" xfId="3" applyNumberFormat="1" applyFont="1" applyFill="1" applyBorder="1" applyAlignment="1">
      <alignment horizontal="center"/>
    </xf>
    <xf numFmtId="49" fontId="1" fillId="2" borderId="0" xfId="3" applyNumberFormat="1" applyFont="1" applyFill="1" applyBorder="1" applyAlignment="1"/>
    <xf numFmtId="164" fontId="1" fillId="0" borderId="0" xfId="4" applyNumberFormat="1" applyFont="1" applyFill="1" applyBorder="1" applyAlignment="1">
      <alignment horizontal="center"/>
    </xf>
    <xf numFmtId="49" fontId="1" fillId="0" borderId="0" xfId="4" applyNumberFormat="1" applyFont="1" applyFill="1" applyBorder="1" applyAlignment="1"/>
    <xf numFmtId="164" fontId="1" fillId="2" borderId="0" xfId="4" applyNumberFormat="1" applyFont="1" applyFill="1" applyBorder="1" applyAlignment="1">
      <alignment horizontal="center"/>
    </xf>
    <xf numFmtId="49" fontId="1" fillId="2" borderId="0" xfId="4" applyNumberFormat="1" applyFont="1" applyFill="1" applyBorder="1" applyAlignment="1"/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43" fontId="0" fillId="0" borderId="0" xfId="1" applyFont="1"/>
    <xf numFmtId="165" fontId="0" fillId="0" borderId="0" xfId="1" applyNumberFormat="1" applyFont="1"/>
    <xf numFmtId="166" fontId="2" fillId="0" borderId="0" xfId="0" applyNumberFormat="1" applyFont="1"/>
    <xf numFmtId="166" fontId="0" fillId="0" borderId="0" xfId="0" applyNumberFormat="1"/>
    <xf numFmtId="0" fontId="2" fillId="0" borderId="0" xfId="0" applyFont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5" fontId="2" fillId="0" borderId="2" xfId="1" applyNumberFormat="1" applyFont="1" applyBorder="1" applyAlignment="1">
      <alignment horizontal="center"/>
    </xf>
    <xf numFmtId="43" fontId="2" fillId="0" borderId="2" xfId="1" applyFont="1" applyBorder="1" applyAlignment="1">
      <alignment horizontal="center"/>
    </xf>
    <xf numFmtId="0" fontId="0" fillId="0" borderId="2" xfId="0" applyBorder="1"/>
    <xf numFmtId="43" fontId="0" fillId="0" borderId="2" xfId="1" applyFont="1" applyBorder="1"/>
    <xf numFmtId="0" fontId="2" fillId="0" borderId="2" xfId="0" applyFont="1" applyBorder="1"/>
    <xf numFmtId="166" fontId="2" fillId="0" borderId="0" xfId="0" applyNumberFormat="1" applyFont="1" applyBorder="1"/>
    <xf numFmtId="0" fontId="0" fillId="0" borderId="0" xfId="0" applyBorder="1"/>
    <xf numFmtId="165" fontId="0" fillId="0" borderId="0" xfId="1" applyNumberFormat="1" applyFont="1" applyBorder="1"/>
    <xf numFmtId="43" fontId="0" fillId="0" borderId="0" xfId="1" applyFont="1" applyBorder="1"/>
    <xf numFmtId="43" fontId="2" fillId="3" borderId="2" xfId="1" applyFont="1" applyFill="1" applyBorder="1" applyAlignment="1">
      <alignment horizontal="center"/>
    </xf>
    <xf numFmtId="43" fontId="0" fillId="3" borderId="2" xfId="1" applyFont="1" applyFill="1" applyBorder="1"/>
    <xf numFmtId="0" fontId="0" fillId="0" borderId="0" xfId="0" applyFill="1"/>
    <xf numFmtId="166" fontId="0" fillId="0" borderId="0" xfId="0" applyNumberFormat="1" applyAlignment="1">
      <alignment vertical="center"/>
    </xf>
    <xf numFmtId="165" fontId="0" fillId="0" borderId="0" xfId="1" applyNumberFormat="1" applyFont="1" applyAlignment="1">
      <alignment vertical="center"/>
    </xf>
    <xf numFmtId="43" fontId="0" fillId="0" borderId="0" xfId="1" applyFont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Protection="1">
      <protection locked="0"/>
    </xf>
    <xf numFmtId="166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165" fontId="0" fillId="0" borderId="2" xfId="1" applyNumberFormat="1" applyFont="1" applyBorder="1" applyProtection="1">
      <protection locked="0"/>
    </xf>
    <xf numFmtId="43" fontId="0" fillId="0" borderId="2" xfId="1" applyFont="1" applyBorder="1" applyProtection="1">
      <protection locked="0"/>
    </xf>
    <xf numFmtId="0" fontId="0" fillId="2" borderId="0" xfId="0" applyFill="1" applyAlignment="1" applyProtection="1">
      <alignment vertical="center"/>
      <protection locked="0"/>
    </xf>
    <xf numFmtId="43" fontId="2" fillId="0" borderId="4" xfId="1" applyFont="1" applyBorder="1" applyAlignment="1">
      <alignment horizontal="center"/>
    </xf>
    <xf numFmtId="43" fontId="2" fillId="0" borderId="3" xfId="1" applyFont="1" applyBorder="1"/>
    <xf numFmtId="166" fontId="0" fillId="0" borderId="0" xfId="0" applyNumberFormat="1" applyBorder="1" applyProtection="1">
      <protection locked="0"/>
    </xf>
    <xf numFmtId="0" fontId="0" fillId="0" borderId="0" xfId="0" applyBorder="1" applyProtection="1">
      <protection locked="0"/>
    </xf>
    <xf numFmtId="43" fontId="0" fillId="0" borderId="0" xfId="1" applyFont="1" applyFill="1" applyBorder="1"/>
    <xf numFmtId="43" fontId="2" fillId="0" borderId="0" xfId="1" applyFont="1" applyBorder="1"/>
    <xf numFmtId="165" fontId="0" fillId="0" borderId="0" xfId="1" applyNumberFormat="1" applyFont="1" applyBorder="1" applyAlignment="1" applyProtection="1">
      <alignment horizontal="right"/>
      <protection locked="0"/>
    </xf>
    <xf numFmtId="43" fontId="2" fillId="0" borderId="0" xfId="1" applyFont="1" applyAlignment="1">
      <alignment horizontal="right"/>
    </xf>
    <xf numFmtId="43" fontId="1" fillId="0" borderId="2" xfId="1" applyFont="1" applyBorder="1"/>
    <xf numFmtId="49" fontId="0" fillId="2" borderId="0" xfId="0" applyNumberFormat="1" applyFill="1" applyProtection="1">
      <protection locked="0"/>
    </xf>
    <xf numFmtId="166" fontId="0" fillId="2" borderId="0" xfId="0" applyNumberFormat="1" applyFill="1" applyProtection="1">
      <protection locked="0"/>
    </xf>
    <xf numFmtId="0" fontId="0" fillId="0" borderId="0" xfId="0" applyAlignment="1">
      <alignment horizontal="left"/>
    </xf>
    <xf numFmtId="166" fontId="0" fillId="0" borderId="0" xfId="0" applyNumberFormat="1" applyAlignment="1">
      <alignment horizontal="left" wrapText="1"/>
    </xf>
  </cellXfs>
  <cellStyles count="7">
    <cellStyle name="Comma" xfId="1" builtinId="3"/>
    <cellStyle name="Normal" xfId="0" builtinId="0"/>
    <cellStyle name="Normal 10" xfId="4" xr:uid="{D15801C2-92D3-4084-A3F7-E70193A3EA3D}"/>
    <cellStyle name="Normal 2" xfId="6" xr:uid="{00000000-0005-0000-0000-000001000000}"/>
    <cellStyle name="Normal 3" xfId="5" xr:uid="{00000000-0005-0000-0000-000032000000}"/>
    <cellStyle name="Normal 7" xfId="2" xr:uid="{8CD7306E-4C41-4F50-96BD-8B43DD0C912A}"/>
    <cellStyle name="Normal 8" xfId="3" xr:uid="{650CB3D5-0448-486D-9AB4-BE70923038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EBFD8-7BA4-4482-967F-4B5458D9124F}">
  <sheetPr>
    <pageSetUpPr fitToPage="1"/>
  </sheetPr>
  <dimension ref="A1:J58"/>
  <sheetViews>
    <sheetView tabSelected="1" workbookViewId="0">
      <selection activeCell="E60" sqref="E60"/>
    </sheetView>
  </sheetViews>
  <sheetFormatPr defaultRowHeight="15" x14ac:dyDescent="0.25"/>
  <cols>
    <col min="1" max="1" width="14.28515625" style="25" customWidth="1"/>
    <col min="2" max="2" width="20.7109375" customWidth="1"/>
    <col min="3" max="3" width="22" customWidth="1"/>
    <col min="4" max="4" width="20.7109375" customWidth="1"/>
    <col min="5" max="5" width="13.5703125" style="23" bestFit="1" customWidth="1"/>
    <col min="6" max="8" width="9.140625" style="22"/>
    <col min="9" max="9" width="25.5703125" customWidth="1"/>
    <col min="10" max="10" width="44" bestFit="1" customWidth="1"/>
  </cols>
  <sheetData>
    <row r="1" spans="1:10" x14ac:dyDescent="0.25">
      <c r="A1" s="24" t="s">
        <v>152</v>
      </c>
    </row>
    <row r="2" spans="1:10" x14ac:dyDescent="0.25">
      <c r="A2" s="24" t="s">
        <v>0</v>
      </c>
      <c r="B2" s="45"/>
    </row>
    <row r="3" spans="1:10" x14ac:dyDescent="0.25">
      <c r="A3" s="24" t="s">
        <v>149</v>
      </c>
      <c r="B3" s="60"/>
    </row>
    <row r="5" spans="1:10" x14ac:dyDescent="0.25">
      <c r="A5" s="24" t="s">
        <v>154</v>
      </c>
    </row>
    <row r="6" spans="1:10" s="26" customFormat="1" x14ac:dyDescent="0.25">
      <c r="A6" s="27" t="s">
        <v>1</v>
      </c>
      <c r="B6" s="28" t="s">
        <v>2</v>
      </c>
      <c r="C6" s="28" t="s">
        <v>3</v>
      </c>
      <c r="D6" s="28" t="s">
        <v>4</v>
      </c>
      <c r="E6" s="29" t="s">
        <v>5</v>
      </c>
      <c r="F6" s="38"/>
      <c r="G6" s="38"/>
      <c r="H6" s="30" t="s">
        <v>138</v>
      </c>
      <c r="I6" s="28" t="s">
        <v>6</v>
      </c>
      <c r="J6" s="28" t="s">
        <v>150</v>
      </c>
    </row>
    <row r="7" spans="1:10" x14ac:dyDescent="0.25">
      <c r="A7" s="46"/>
      <c r="B7" s="47"/>
      <c r="C7" s="47"/>
      <c r="D7" s="47"/>
      <c r="E7" s="48"/>
      <c r="F7" s="39"/>
      <c r="G7" s="39"/>
      <c r="H7" s="32">
        <f>E7*0.45</f>
        <v>0</v>
      </c>
      <c r="I7" s="31" t="s">
        <v>144</v>
      </c>
      <c r="J7" s="47"/>
    </row>
    <row r="8" spans="1:10" x14ac:dyDescent="0.25">
      <c r="A8" s="46"/>
      <c r="B8" s="47"/>
      <c r="C8" s="47"/>
      <c r="D8" s="47"/>
      <c r="E8" s="48"/>
      <c r="F8" s="39"/>
      <c r="G8" s="39"/>
      <c r="H8" s="32">
        <f>E8*0.45</f>
        <v>0</v>
      </c>
      <c r="I8" s="31" t="s">
        <v>144</v>
      </c>
      <c r="J8" s="47"/>
    </row>
    <row r="9" spans="1:10" x14ac:dyDescent="0.25">
      <c r="A9" s="46"/>
      <c r="B9" s="47"/>
      <c r="C9" s="47"/>
      <c r="D9" s="47"/>
      <c r="E9" s="48"/>
      <c r="F9" s="39"/>
      <c r="G9" s="39"/>
      <c r="H9" s="32">
        <f t="shared" ref="H9:H21" si="0">E9*0.45</f>
        <v>0</v>
      </c>
      <c r="I9" s="31" t="s">
        <v>144</v>
      </c>
      <c r="J9" s="47"/>
    </row>
    <row r="10" spans="1:10" x14ac:dyDescent="0.25">
      <c r="A10" s="46"/>
      <c r="B10" s="47"/>
      <c r="C10" s="47"/>
      <c r="D10" s="47"/>
      <c r="E10" s="48"/>
      <c r="F10" s="39"/>
      <c r="G10" s="39"/>
      <c r="H10" s="32">
        <f t="shared" si="0"/>
        <v>0</v>
      </c>
      <c r="I10" s="31" t="s">
        <v>144</v>
      </c>
      <c r="J10" s="47"/>
    </row>
    <row r="11" spans="1:10" x14ac:dyDescent="0.25">
      <c r="A11" s="46"/>
      <c r="B11" s="47"/>
      <c r="C11" s="47"/>
      <c r="D11" s="47"/>
      <c r="E11" s="48"/>
      <c r="F11" s="39"/>
      <c r="G11" s="39"/>
      <c r="H11" s="32">
        <f t="shared" si="0"/>
        <v>0</v>
      </c>
      <c r="I11" s="31" t="s">
        <v>144</v>
      </c>
      <c r="J11" s="47"/>
    </row>
    <row r="12" spans="1:10" x14ac:dyDescent="0.25">
      <c r="A12" s="46"/>
      <c r="B12" s="47"/>
      <c r="C12" s="47"/>
      <c r="D12" s="47"/>
      <c r="E12" s="48"/>
      <c r="F12" s="39"/>
      <c r="G12" s="39"/>
      <c r="H12" s="32">
        <f t="shared" si="0"/>
        <v>0</v>
      </c>
      <c r="I12" s="31" t="s">
        <v>144</v>
      </c>
      <c r="J12" s="47"/>
    </row>
    <row r="13" spans="1:10" x14ac:dyDescent="0.25">
      <c r="A13" s="46"/>
      <c r="B13" s="47"/>
      <c r="C13" s="47"/>
      <c r="D13" s="47"/>
      <c r="E13" s="48"/>
      <c r="F13" s="39"/>
      <c r="G13" s="39"/>
      <c r="H13" s="32">
        <f t="shared" si="0"/>
        <v>0</v>
      </c>
      <c r="I13" s="31" t="s">
        <v>144</v>
      </c>
      <c r="J13" s="47"/>
    </row>
    <row r="14" spans="1:10" x14ac:dyDescent="0.25">
      <c r="A14" s="46"/>
      <c r="B14" s="47"/>
      <c r="C14" s="47"/>
      <c r="D14" s="47"/>
      <c r="E14" s="48"/>
      <c r="F14" s="39"/>
      <c r="G14" s="39"/>
      <c r="H14" s="32">
        <f t="shared" si="0"/>
        <v>0</v>
      </c>
      <c r="I14" s="31" t="s">
        <v>144</v>
      </c>
      <c r="J14" s="47"/>
    </row>
    <row r="15" spans="1:10" x14ac:dyDescent="0.25">
      <c r="A15" s="46"/>
      <c r="B15" s="47"/>
      <c r="C15" s="47"/>
      <c r="D15" s="47"/>
      <c r="E15" s="48"/>
      <c r="F15" s="39"/>
      <c r="G15" s="39"/>
      <c r="H15" s="32">
        <f t="shared" si="0"/>
        <v>0</v>
      </c>
      <c r="I15" s="31" t="s">
        <v>144</v>
      </c>
      <c r="J15" s="47"/>
    </row>
    <row r="16" spans="1:10" x14ac:dyDescent="0.25">
      <c r="A16" s="46"/>
      <c r="B16" s="47"/>
      <c r="C16" s="47"/>
      <c r="D16" s="47"/>
      <c r="E16" s="48"/>
      <c r="F16" s="39"/>
      <c r="G16" s="39"/>
      <c r="H16" s="32">
        <f t="shared" si="0"/>
        <v>0</v>
      </c>
      <c r="I16" s="31" t="s">
        <v>144</v>
      </c>
      <c r="J16" s="47"/>
    </row>
    <row r="17" spans="1:10" x14ac:dyDescent="0.25">
      <c r="A17" s="46"/>
      <c r="B17" s="47"/>
      <c r="C17" s="47"/>
      <c r="D17" s="47"/>
      <c r="E17" s="48"/>
      <c r="F17" s="39"/>
      <c r="G17" s="39"/>
      <c r="H17" s="32">
        <f t="shared" si="0"/>
        <v>0</v>
      </c>
      <c r="I17" s="31" t="s">
        <v>144</v>
      </c>
      <c r="J17" s="47"/>
    </row>
    <row r="18" spans="1:10" x14ac:dyDescent="0.25">
      <c r="A18" s="46"/>
      <c r="B18" s="47"/>
      <c r="C18" s="47"/>
      <c r="D18" s="47"/>
      <c r="E18" s="48"/>
      <c r="F18" s="39"/>
      <c r="G18" s="39"/>
      <c r="H18" s="32">
        <f t="shared" si="0"/>
        <v>0</v>
      </c>
      <c r="I18" s="31" t="s">
        <v>144</v>
      </c>
      <c r="J18" s="47"/>
    </row>
    <row r="19" spans="1:10" x14ac:dyDescent="0.25">
      <c r="A19" s="46"/>
      <c r="B19" s="47"/>
      <c r="C19" s="47"/>
      <c r="D19" s="47"/>
      <c r="E19" s="48"/>
      <c r="F19" s="39"/>
      <c r="G19" s="39"/>
      <c r="H19" s="32">
        <f t="shared" si="0"/>
        <v>0</v>
      </c>
      <c r="I19" s="31" t="s">
        <v>144</v>
      </c>
      <c r="J19" s="47"/>
    </row>
    <row r="20" spans="1:10" x14ac:dyDescent="0.25">
      <c r="A20" s="46"/>
      <c r="B20" s="47"/>
      <c r="C20" s="47"/>
      <c r="D20" s="47"/>
      <c r="E20" s="48"/>
      <c r="F20" s="39"/>
      <c r="G20" s="39"/>
      <c r="H20" s="32">
        <f t="shared" si="0"/>
        <v>0</v>
      </c>
      <c r="I20" s="31" t="s">
        <v>144</v>
      </c>
      <c r="J20" s="47"/>
    </row>
    <row r="21" spans="1:10" x14ac:dyDescent="0.25">
      <c r="A21" s="46"/>
      <c r="B21" s="47"/>
      <c r="C21" s="47"/>
      <c r="D21" s="47"/>
      <c r="E21" s="48"/>
      <c r="F21" s="39"/>
      <c r="G21" s="39"/>
      <c r="H21" s="32">
        <f t="shared" si="0"/>
        <v>0</v>
      </c>
      <c r="I21" s="31" t="s">
        <v>144</v>
      </c>
      <c r="J21" s="47"/>
    </row>
    <row r="22" spans="1:10" x14ac:dyDescent="0.25">
      <c r="A22" s="53"/>
      <c r="B22" s="54"/>
      <c r="C22" s="54"/>
      <c r="D22" s="54"/>
      <c r="E22" s="57" t="s">
        <v>148</v>
      </c>
      <c r="F22" s="55"/>
      <c r="G22" s="55"/>
      <c r="H22" s="59">
        <f>SUM(H7:H21)</f>
        <v>0</v>
      </c>
      <c r="I22" s="35"/>
      <c r="J22" s="54"/>
    </row>
    <row r="23" spans="1:10" x14ac:dyDescent="0.25">
      <c r="A23" s="24" t="s">
        <v>139</v>
      </c>
    </row>
    <row r="24" spans="1:10" x14ac:dyDescent="0.25">
      <c r="A24" s="27" t="s">
        <v>1</v>
      </c>
      <c r="B24" s="33" t="s">
        <v>140</v>
      </c>
      <c r="C24" s="33"/>
      <c r="D24" s="28" t="s">
        <v>4</v>
      </c>
      <c r="E24" s="28" t="s">
        <v>141</v>
      </c>
      <c r="F24" s="30" t="s">
        <v>136</v>
      </c>
      <c r="G24" s="30" t="s">
        <v>137</v>
      </c>
      <c r="H24" s="30" t="s">
        <v>138</v>
      </c>
      <c r="I24" s="28" t="s">
        <v>6</v>
      </c>
      <c r="J24" s="28" t="s">
        <v>150</v>
      </c>
    </row>
    <row r="25" spans="1:10" x14ac:dyDescent="0.25">
      <c r="A25" s="46"/>
      <c r="B25" s="47"/>
      <c r="C25" s="47"/>
      <c r="D25" s="47"/>
      <c r="E25" s="48"/>
      <c r="F25" s="49"/>
      <c r="G25" s="49"/>
      <c r="H25" s="49"/>
      <c r="I25" s="31" t="s">
        <v>145</v>
      </c>
      <c r="J25" s="47"/>
    </row>
    <row r="26" spans="1:10" x14ac:dyDescent="0.25">
      <c r="A26" s="46"/>
      <c r="B26" s="47"/>
      <c r="C26" s="47"/>
      <c r="D26" s="47"/>
      <c r="E26" s="48"/>
      <c r="F26" s="49"/>
      <c r="G26" s="49"/>
      <c r="H26" s="49"/>
      <c r="I26" s="31" t="s">
        <v>145</v>
      </c>
      <c r="J26" s="47"/>
    </row>
    <row r="27" spans="1:10" x14ac:dyDescent="0.25">
      <c r="A27" s="46"/>
      <c r="B27" s="47"/>
      <c r="C27" s="47"/>
      <c r="D27" s="47"/>
      <c r="E27" s="48"/>
      <c r="F27" s="49"/>
      <c r="G27" s="49"/>
      <c r="H27" s="49"/>
      <c r="I27" s="31" t="s">
        <v>145</v>
      </c>
      <c r="J27" s="47"/>
    </row>
    <row r="28" spans="1:10" x14ac:dyDescent="0.25">
      <c r="A28" s="46"/>
      <c r="B28" s="47"/>
      <c r="C28" s="47"/>
      <c r="D28" s="47"/>
      <c r="E28" s="48"/>
      <c r="F28" s="49"/>
      <c r="G28" s="49"/>
      <c r="H28" s="49"/>
      <c r="I28" s="31" t="s">
        <v>145</v>
      </c>
      <c r="J28" s="47"/>
    </row>
    <row r="29" spans="1:10" x14ac:dyDescent="0.25">
      <c r="A29" s="46"/>
      <c r="B29" s="47"/>
      <c r="C29" s="47"/>
      <c r="D29" s="47"/>
      <c r="E29" s="48"/>
      <c r="F29" s="49"/>
      <c r="G29" s="49"/>
      <c r="H29" s="49"/>
      <c r="I29" s="31" t="s">
        <v>145</v>
      </c>
      <c r="J29" s="47"/>
    </row>
    <row r="30" spans="1:10" x14ac:dyDescent="0.25">
      <c r="A30" s="46"/>
      <c r="B30" s="47"/>
      <c r="C30" s="47"/>
      <c r="D30" s="47"/>
      <c r="E30" s="48"/>
      <c r="F30" s="49"/>
      <c r="G30" s="49"/>
      <c r="H30" s="49"/>
      <c r="I30" s="31" t="s">
        <v>145</v>
      </c>
      <c r="J30" s="47"/>
    </row>
    <row r="31" spans="1:10" x14ac:dyDescent="0.25">
      <c r="A31" s="46"/>
      <c r="B31" s="47"/>
      <c r="C31" s="47"/>
      <c r="D31" s="47"/>
      <c r="E31" s="48"/>
      <c r="F31" s="49"/>
      <c r="G31" s="49"/>
      <c r="H31" s="49"/>
      <c r="I31" s="31" t="s">
        <v>145</v>
      </c>
      <c r="J31" s="47"/>
    </row>
    <row r="32" spans="1:10" x14ac:dyDescent="0.25">
      <c r="A32" s="46"/>
      <c r="B32" s="47"/>
      <c r="C32" s="47"/>
      <c r="D32" s="47"/>
      <c r="E32" s="48"/>
      <c r="F32" s="49"/>
      <c r="G32" s="49"/>
      <c r="H32" s="49"/>
      <c r="I32" s="31" t="s">
        <v>145</v>
      </c>
      <c r="J32" s="47"/>
    </row>
    <row r="33" spans="1:10" x14ac:dyDescent="0.25">
      <c r="A33" s="46"/>
      <c r="B33" s="47"/>
      <c r="C33" s="47"/>
      <c r="D33" s="47"/>
      <c r="E33" s="48"/>
      <c r="F33" s="49"/>
      <c r="G33" s="49"/>
      <c r="H33" s="49"/>
      <c r="I33" s="31" t="s">
        <v>145</v>
      </c>
      <c r="J33" s="47"/>
    </row>
    <row r="34" spans="1:10" x14ac:dyDescent="0.25">
      <c r="E34" s="57" t="s">
        <v>148</v>
      </c>
      <c r="F34" s="59">
        <f>SUM(F25:F33)</f>
        <v>0</v>
      </c>
      <c r="G34" s="59">
        <f>SUM(G25:G33)</f>
        <v>0</v>
      </c>
      <c r="H34" s="59">
        <f>SUM(H25:H33)</f>
        <v>0</v>
      </c>
    </row>
    <row r="35" spans="1:10" x14ac:dyDescent="0.25">
      <c r="A35" s="24" t="s">
        <v>142</v>
      </c>
      <c r="F35" s="56"/>
      <c r="G35" s="56"/>
      <c r="H35" s="56"/>
    </row>
    <row r="36" spans="1:10" x14ac:dyDescent="0.25">
      <c r="A36" s="27" t="s">
        <v>1</v>
      </c>
      <c r="B36" s="28" t="s">
        <v>2</v>
      </c>
      <c r="C36" s="28" t="s">
        <v>3</v>
      </c>
      <c r="D36" s="28" t="s">
        <v>4</v>
      </c>
      <c r="E36" s="28" t="s">
        <v>141</v>
      </c>
      <c r="F36" s="38"/>
      <c r="G36" s="38"/>
      <c r="H36" s="30" t="s">
        <v>138</v>
      </c>
      <c r="I36" s="28" t="s">
        <v>6</v>
      </c>
      <c r="J36" s="28" t="s">
        <v>150</v>
      </c>
    </row>
    <row r="37" spans="1:10" x14ac:dyDescent="0.25">
      <c r="A37" s="46"/>
      <c r="B37" s="47"/>
      <c r="C37" s="47"/>
      <c r="D37" s="47"/>
      <c r="E37" s="48"/>
      <c r="F37" s="39"/>
      <c r="G37" s="39"/>
      <c r="H37" s="49"/>
      <c r="I37" s="31" t="s">
        <v>145</v>
      </c>
      <c r="J37" s="47"/>
    </row>
    <row r="38" spans="1:10" x14ac:dyDescent="0.25">
      <c r="A38" s="46"/>
      <c r="B38" s="47"/>
      <c r="C38" s="47"/>
      <c r="D38" s="47"/>
      <c r="E38" s="48"/>
      <c r="F38" s="39"/>
      <c r="G38" s="39"/>
      <c r="H38" s="49"/>
      <c r="I38" s="31" t="s">
        <v>145</v>
      </c>
      <c r="J38" s="47"/>
    </row>
    <row r="39" spans="1:10" x14ac:dyDescent="0.25">
      <c r="A39" s="46"/>
      <c r="B39" s="47"/>
      <c r="C39" s="47"/>
      <c r="D39" s="47"/>
      <c r="E39" s="48"/>
      <c r="F39" s="39"/>
      <c r="G39" s="39"/>
      <c r="H39" s="49"/>
      <c r="I39" s="31" t="s">
        <v>145</v>
      </c>
      <c r="J39" s="47"/>
    </row>
    <row r="40" spans="1:10" x14ac:dyDescent="0.25">
      <c r="A40" s="46"/>
      <c r="B40" s="47"/>
      <c r="C40" s="47"/>
      <c r="D40" s="47"/>
      <c r="E40" s="48"/>
      <c r="F40" s="39"/>
      <c r="G40" s="39"/>
      <c r="H40" s="49"/>
      <c r="I40" s="31" t="s">
        <v>145</v>
      </c>
      <c r="J40" s="47"/>
    </row>
    <row r="41" spans="1:10" x14ac:dyDescent="0.25">
      <c r="A41" s="46"/>
      <c r="B41" s="47"/>
      <c r="C41" s="47"/>
      <c r="D41" s="47"/>
      <c r="E41" s="48"/>
      <c r="F41" s="39"/>
      <c r="G41" s="39"/>
      <c r="H41" s="49"/>
      <c r="I41" s="31" t="s">
        <v>145</v>
      </c>
      <c r="J41" s="47"/>
    </row>
    <row r="42" spans="1:10" x14ac:dyDescent="0.25">
      <c r="B42" s="35"/>
      <c r="C42" s="35"/>
      <c r="D42" s="35"/>
      <c r="E42" s="57" t="s">
        <v>148</v>
      </c>
      <c r="F42" s="37"/>
      <c r="G42" s="37"/>
      <c r="H42" s="32">
        <f>SUM(H37:H41)</f>
        <v>0</v>
      </c>
      <c r="I42" s="35"/>
      <c r="J42" s="35"/>
    </row>
    <row r="43" spans="1:10" x14ac:dyDescent="0.25">
      <c r="A43" s="34" t="s">
        <v>143</v>
      </c>
      <c r="B43" s="35"/>
      <c r="C43" s="35"/>
      <c r="D43" s="35"/>
      <c r="E43" s="36"/>
      <c r="F43" s="37"/>
      <c r="G43" s="37"/>
      <c r="H43" s="37"/>
      <c r="I43" s="35"/>
      <c r="J43" s="35"/>
    </row>
    <row r="44" spans="1:10" x14ac:dyDescent="0.25">
      <c r="A44" s="27" t="s">
        <v>1</v>
      </c>
      <c r="B44" s="33"/>
      <c r="C44" s="33"/>
      <c r="D44" s="28" t="s">
        <v>4</v>
      </c>
      <c r="E44" s="28" t="s">
        <v>141</v>
      </c>
      <c r="F44" s="30" t="s">
        <v>136</v>
      </c>
      <c r="G44" s="30" t="s">
        <v>137</v>
      </c>
      <c r="H44" s="51" t="s">
        <v>138</v>
      </c>
      <c r="I44" s="28" t="s">
        <v>151</v>
      </c>
      <c r="J44" s="28" t="s">
        <v>150</v>
      </c>
    </row>
    <row r="45" spans="1:10" x14ac:dyDescent="0.25">
      <c r="A45" s="46"/>
      <c r="B45" s="47"/>
      <c r="C45" s="47"/>
      <c r="D45" s="47"/>
      <c r="E45" s="48"/>
      <c r="F45" s="49"/>
      <c r="G45" s="49"/>
      <c r="H45" s="49"/>
      <c r="I45" s="47"/>
      <c r="J45" s="47"/>
    </row>
    <row r="46" spans="1:10" x14ac:dyDescent="0.25">
      <c r="A46" s="46"/>
      <c r="B46" s="47"/>
      <c r="C46" s="47"/>
      <c r="D46" s="47"/>
      <c r="E46" s="48"/>
      <c r="F46" s="49"/>
      <c r="G46" s="49"/>
      <c r="H46" s="49"/>
      <c r="I46" s="47"/>
      <c r="J46" s="47"/>
    </row>
    <row r="47" spans="1:10" x14ac:dyDescent="0.25">
      <c r="A47" s="46"/>
      <c r="B47" s="47"/>
      <c r="C47" s="47"/>
      <c r="D47" s="47"/>
      <c r="E47" s="48"/>
      <c r="F47" s="49"/>
      <c r="G47" s="49"/>
      <c r="H47" s="49"/>
      <c r="I47" s="47"/>
      <c r="J47" s="47"/>
    </row>
    <row r="48" spans="1:10" x14ac:dyDescent="0.25">
      <c r="A48" s="46"/>
      <c r="B48" s="47"/>
      <c r="C48" s="47"/>
      <c r="D48" s="47"/>
      <c r="E48" s="48"/>
      <c r="F48" s="49"/>
      <c r="G48" s="49"/>
      <c r="H48" s="49"/>
      <c r="I48" s="47"/>
      <c r="J48" s="47"/>
    </row>
    <row r="49" spans="1:10" x14ac:dyDescent="0.25">
      <c r="A49" s="46"/>
      <c r="B49" s="47"/>
      <c r="C49" s="47"/>
      <c r="D49" s="47"/>
      <c r="E49" s="48"/>
      <c r="F49" s="49"/>
      <c r="G49" s="49"/>
      <c r="H49" s="49"/>
      <c r="I49" s="47"/>
      <c r="J49" s="47"/>
    </row>
    <row r="50" spans="1:10" x14ac:dyDescent="0.25">
      <c r="E50" s="57" t="s">
        <v>148</v>
      </c>
      <c r="F50" s="59">
        <f>SUM(F45:F49)</f>
        <v>0</v>
      </c>
      <c r="G50" s="59">
        <f>SUM(G45:G49)</f>
        <v>0</v>
      </c>
      <c r="H50" s="59">
        <f>SUM(H45:H49)</f>
        <v>0</v>
      </c>
    </row>
    <row r="51" spans="1:10" s="44" customFormat="1" ht="30.75" customHeight="1" x14ac:dyDescent="0.25">
      <c r="A51" s="41" t="s">
        <v>153</v>
      </c>
      <c r="B51" s="50"/>
      <c r="C51" s="44" t="s">
        <v>146</v>
      </c>
      <c r="D51" s="50"/>
      <c r="E51" s="42"/>
      <c r="F51" s="43"/>
      <c r="G51" s="43"/>
      <c r="H51" s="43"/>
    </row>
    <row r="52" spans="1:10" ht="15.75" thickBot="1" x14ac:dyDescent="0.3">
      <c r="A52" s="25" t="s">
        <v>1</v>
      </c>
      <c r="B52" s="61"/>
      <c r="C52" s="25" t="s">
        <v>1</v>
      </c>
      <c r="D52" s="61"/>
      <c r="E52" s="58" t="s">
        <v>147</v>
      </c>
      <c r="F52" s="52">
        <f>F50+H42+F34+H22</f>
        <v>0</v>
      </c>
      <c r="G52" s="52">
        <f t="shared" ref="G52" si="1">G50+G42+G34+G22</f>
        <v>0</v>
      </c>
      <c r="H52" s="52">
        <f>H50+H42+H34+H22</f>
        <v>0</v>
      </c>
    </row>
    <row r="53" spans="1:10" ht="15.75" thickTop="1" x14ac:dyDescent="0.25">
      <c r="C53" s="40"/>
      <c r="D53" s="40"/>
    </row>
    <row r="54" spans="1:10" x14ac:dyDescent="0.25">
      <c r="A54" s="63" t="s">
        <v>155</v>
      </c>
      <c r="B54" s="63"/>
      <c r="C54" s="63"/>
      <c r="D54" s="63"/>
      <c r="E54" s="63"/>
      <c r="F54" s="63"/>
      <c r="G54" s="63"/>
      <c r="H54" s="63"/>
    </row>
    <row r="55" spans="1:10" ht="44.25" customHeight="1" x14ac:dyDescent="0.25">
      <c r="A55" s="63"/>
      <c r="B55" s="63"/>
      <c r="C55" s="63"/>
      <c r="D55" s="63"/>
      <c r="E55" s="63"/>
      <c r="F55" s="63"/>
      <c r="G55" s="63"/>
      <c r="H55" s="63"/>
    </row>
    <row r="58" spans="1:10" x14ac:dyDescent="0.25">
      <c r="C58" s="62"/>
    </row>
  </sheetData>
  <sheetProtection sheet="1" formatCells="0" formatColumns="0" formatRows="0" insertColumns="0" insertRows="0" insertHyperlinks="0" deleteColumns="0" deleteRows="0" sort="0"/>
  <mergeCells count="1">
    <mergeCell ref="A54:H55"/>
  </mergeCells>
  <pageMargins left="0.7" right="0.7" top="0.75" bottom="0.75" header="0.3" footer="0.3"/>
  <pageSetup paperSize="9" scale="57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71AC2E4-FD4F-45D9-A5D6-A9B05DF5700B}">
          <x14:formula1>
            <xm:f>Departments!$C$1:$C$123</xm:f>
          </x14:formula1>
          <xm:sqref>J7:J22 J25:J33 J37:J43 J45:J49</xm:sqref>
        </x14:dataValidation>
        <x14:dataValidation type="list" allowBlank="1" showInputMessage="1" showErrorMessage="1" xr:uid="{D64BEE0E-2D42-4A67-BAC9-911F085EDE74}">
          <x14:formula1>
            <xm:f>'Nominal Codes'!$C$1:$C$61</xm:f>
          </x14:formula1>
          <xm:sqref>I45:I49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A4C6A-36EE-492A-9506-C216BBC5C7D8}">
  <dimension ref="A1:C61"/>
  <sheetViews>
    <sheetView workbookViewId="0">
      <selection activeCell="B6" sqref="B6"/>
    </sheetView>
  </sheetViews>
  <sheetFormatPr defaultRowHeight="15" x14ac:dyDescent="0.25"/>
  <cols>
    <col min="2" max="2" width="71.7109375" customWidth="1"/>
    <col min="3" max="3" width="68.85546875" bestFit="1" customWidth="1"/>
  </cols>
  <sheetData>
    <row r="1" spans="1:3" x14ac:dyDescent="0.25">
      <c r="A1" s="1">
        <v>5031</v>
      </c>
      <c r="B1" s="2" t="s">
        <v>7</v>
      </c>
      <c r="C1" t="str">
        <f>A1&amp;" "&amp;B1</f>
        <v>5031 Life Insurance</v>
      </c>
    </row>
    <row r="2" spans="1:3" x14ac:dyDescent="0.25">
      <c r="A2" s="1">
        <v>5034</v>
      </c>
      <c r="B2" s="2" t="s">
        <v>8</v>
      </c>
      <c r="C2" t="str">
        <f t="shared" ref="C2:C61" si="0">A2&amp;" "&amp;B2</f>
        <v>5034 Recruitment Costs</v>
      </c>
    </row>
    <row r="3" spans="1:3" x14ac:dyDescent="0.25">
      <c r="A3" s="1">
        <v>5035</v>
      </c>
      <c r="B3" s="2" t="s">
        <v>9</v>
      </c>
      <c r="C3" t="str">
        <f t="shared" si="0"/>
        <v>5035 Mileage</v>
      </c>
    </row>
    <row r="4" spans="1:3" x14ac:dyDescent="0.25">
      <c r="A4" s="1">
        <v>5037</v>
      </c>
      <c r="B4" s="2" t="s">
        <v>10</v>
      </c>
      <c r="C4" t="str">
        <f t="shared" si="0"/>
        <v>5037 Travel</v>
      </c>
    </row>
    <row r="5" spans="1:3" x14ac:dyDescent="0.25">
      <c r="A5" s="1">
        <v>5039</v>
      </c>
      <c r="B5" s="2" t="s">
        <v>11</v>
      </c>
      <c r="C5" t="str">
        <f t="shared" si="0"/>
        <v>5039 Accommodation &amp; Subsistence Expenses</v>
      </c>
    </row>
    <row r="6" spans="1:3" x14ac:dyDescent="0.25">
      <c r="A6" s="1">
        <v>5090</v>
      </c>
      <c r="B6" s="2" t="s">
        <v>12</v>
      </c>
      <c r="C6" t="str">
        <f t="shared" si="0"/>
        <v>5090 Volunteer Recruitment, Training and Equipment</v>
      </c>
    </row>
    <row r="7" spans="1:3" x14ac:dyDescent="0.25">
      <c r="A7" s="1">
        <v>5094</v>
      </c>
      <c r="B7" s="2" t="s">
        <v>13</v>
      </c>
      <c r="C7" t="str">
        <f t="shared" si="0"/>
        <v>5094 Volunteer Mileage</v>
      </c>
    </row>
    <row r="8" spans="1:3" x14ac:dyDescent="0.25">
      <c r="A8" s="1">
        <v>5095</v>
      </c>
      <c r="B8" s="2" t="s">
        <v>14</v>
      </c>
      <c r="C8" t="str">
        <f t="shared" si="0"/>
        <v>5095 Volunteer Travel</v>
      </c>
    </row>
    <row r="9" spans="1:3" x14ac:dyDescent="0.25">
      <c r="A9" s="1">
        <v>5100</v>
      </c>
      <c r="B9" s="2" t="s">
        <v>15</v>
      </c>
      <c r="C9" t="str">
        <f t="shared" si="0"/>
        <v>5100 Staff Training</v>
      </c>
    </row>
    <row r="10" spans="1:3" x14ac:dyDescent="0.25">
      <c r="A10" s="1">
        <v>5101</v>
      </c>
      <c r="B10" s="2" t="s">
        <v>16</v>
      </c>
      <c r="C10" t="str">
        <f t="shared" si="0"/>
        <v>5101 Subscriptions and Memberships</v>
      </c>
    </row>
    <row r="11" spans="1:3" x14ac:dyDescent="0.25">
      <c r="A11" s="1">
        <v>5150</v>
      </c>
      <c r="B11" s="2" t="s">
        <v>17</v>
      </c>
      <c r="C11" t="str">
        <f t="shared" si="0"/>
        <v>5150 RSWT Levy</v>
      </c>
    </row>
    <row r="12" spans="1:3" x14ac:dyDescent="0.25">
      <c r="A12" s="3">
        <v>6003</v>
      </c>
      <c r="B12" s="2" t="s">
        <v>18</v>
      </c>
      <c r="C12" t="str">
        <f t="shared" si="0"/>
        <v>6003 Membership - Development Campaign Costs</v>
      </c>
    </row>
    <row r="13" spans="1:3" x14ac:dyDescent="0.25">
      <c r="A13" s="1">
        <v>6005</v>
      </c>
      <c r="B13" s="2" t="s">
        <v>19</v>
      </c>
      <c r="C13" t="str">
        <f t="shared" si="0"/>
        <v>6005 Membership - WFC costs</v>
      </c>
    </row>
    <row r="14" spans="1:3" x14ac:dyDescent="0.25">
      <c r="A14" s="1">
        <v>6007</v>
      </c>
      <c r="B14" s="2" t="s">
        <v>20</v>
      </c>
      <c r="C14" t="str">
        <f t="shared" si="0"/>
        <v>6007 Membership - Sundry Expenses</v>
      </c>
    </row>
    <row r="15" spans="1:3" x14ac:dyDescent="0.25">
      <c r="A15" s="1">
        <v>6009</v>
      </c>
      <c r="B15" s="2" t="s">
        <v>21</v>
      </c>
      <c r="C15" t="str">
        <f t="shared" si="0"/>
        <v>6009 Membership - Mailings</v>
      </c>
    </row>
    <row r="16" spans="1:3" x14ac:dyDescent="0.25">
      <c r="A16" s="1">
        <v>6010</v>
      </c>
      <c r="B16" s="2" t="s">
        <v>22</v>
      </c>
      <c r="C16" t="str">
        <f t="shared" si="0"/>
        <v>6010 Membership - Literature</v>
      </c>
    </row>
    <row r="17" spans="1:3" x14ac:dyDescent="0.25">
      <c r="A17" s="1">
        <v>6012</v>
      </c>
      <c r="B17" s="2" t="s">
        <v>23</v>
      </c>
      <c r="C17" t="str">
        <f t="shared" si="0"/>
        <v>6012 Membership - Commission Payments to other WTs</v>
      </c>
    </row>
    <row r="18" spans="1:3" x14ac:dyDescent="0.25">
      <c r="A18" s="1">
        <v>6013</v>
      </c>
      <c r="B18" s="2" t="s">
        <v>24</v>
      </c>
      <c r="C18" t="str">
        <f t="shared" si="0"/>
        <v>6013 Membership - Door Drop Campaign Costs</v>
      </c>
    </row>
    <row r="19" spans="1:3" x14ac:dyDescent="0.25">
      <c r="A19" s="1">
        <v>6014</v>
      </c>
      <c r="B19" s="2" t="s">
        <v>25</v>
      </c>
      <c r="C19" t="str">
        <f t="shared" si="0"/>
        <v>6014 Membership - Digital Fundraising Campaign Costs</v>
      </c>
    </row>
    <row r="20" spans="1:3" x14ac:dyDescent="0.25">
      <c r="A20" s="4">
        <v>6015</v>
      </c>
      <c r="B20" s="2" t="s">
        <v>26</v>
      </c>
      <c r="C20" t="str">
        <f t="shared" si="0"/>
        <v>6015 Membership - Direct Mail Campaign Costs</v>
      </c>
    </row>
    <row r="21" spans="1:3" x14ac:dyDescent="0.25">
      <c r="A21" s="1">
        <v>6050</v>
      </c>
      <c r="B21" s="2" t="s">
        <v>27</v>
      </c>
      <c r="C21" t="str">
        <f t="shared" si="0"/>
        <v>6050 Corporate Fundraising Expenses</v>
      </c>
    </row>
    <row r="22" spans="1:3" x14ac:dyDescent="0.25">
      <c r="A22" s="1">
        <v>6100</v>
      </c>
      <c r="B22" s="2" t="s">
        <v>28</v>
      </c>
      <c r="C22" t="str">
        <f t="shared" si="0"/>
        <v>6100 Marketing - Promotion</v>
      </c>
    </row>
    <row r="23" spans="1:3" x14ac:dyDescent="0.25">
      <c r="A23" s="1">
        <v>6104</v>
      </c>
      <c r="B23" s="2" t="s">
        <v>29</v>
      </c>
      <c r="C23" t="str">
        <f t="shared" si="0"/>
        <v>6104 Marketing - Digital</v>
      </c>
    </row>
    <row r="24" spans="1:3" x14ac:dyDescent="0.25">
      <c r="A24" s="1">
        <v>6105</v>
      </c>
      <c r="B24" s="2" t="s">
        <v>30</v>
      </c>
      <c r="C24" t="str">
        <f t="shared" si="0"/>
        <v>6105 Marketing - Emailings</v>
      </c>
    </row>
    <row r="25" spans="1:3" x14ac:dyDescent="0.25">
      <c r="A25" s="1">
        <v>6200</v>
      </c>
      <c r="B25" s="2" t="s">
        <v>31</v>
      </c>
      <c r="C25" t="str">
        <f t="shared" si="0"/>
        <v>6200 Fundraising - Purchases of Merchandise</v>
      </c>
    </row>
    <row r="26" spans="1:3" x14ac:dyDescent="0.25">
      <c r="A26" s="1">
        <v>6230</v>
      </c>
      <c r="B26" s="2" t="s">
        <v>32</v>
      </c>
      <c r="C26" t="str">
        <f t="shared" si="0"/>
        <v>6230 Fundraising - Appeal Campaign Costs</v>
      </c>
    </row>
    <row r="27" spans="1:3" x14ac:dyDescent="0.25">
      <c r="A27" s="1">
        <v>6232</v>
      </c>
      <c r="B27" s="2" t="s">
        <v>33</v>
      </c>
      <c r="C27" t="str">
        <f t="shared" si="0"/>
        <v>6232 Fundraising Expenses</v>
      </c>
    </row>
    <row r="28" spans="1:3" x14ac:dyDescent="0.25">
      <c r="A28" s="1">
        <v>6236</v>
      </c>
      <c r="B28" s="2" t="s">
        <v>34</v>
      </c>
      <c r="C28" t="str">
        <f t="shared" si="0"/>
        <v>6236 General Event Costs</v>
      </c>
    </row>
    <row r="29" spans="1:3" x14ac:dyDescent="0.25">
      <c r="A29" s="1">
        <v>6243</v>
      </c>
      <c r="B29" s="2" t="s">
        <v>35</v>
      </c>
      <c r="C29" t="str">
        <f t="shared" si="0"/>
        <v>6243 Major Event Costs</v>
      </c>
    </row>
    <row r="30" spans="1:3" x14ac:dyDescent="0.25">
      <c r="A30" s="1">
        <v>6244</v>
      </c>
      <c r="B30" s="2" t="s">
        <v>36</v>
      </c>
      <c r="C30" t="str">
        <f t="shared" si="0"/>
        <v>6244 Philanthropy Expenses</v>
      </c>
    </row>
    <row r="31" spans="1:3" x14ac:dyDescent="0.25">
      <c r="A31" s="1">
        <v>6300</v>
      </c>
      <c r="B31" s="2" t="s">
        <v>37</v>
      </c>
      <c r="C31" t="str">
        <f t="shared" si="0"/>
        <v>6300 Legacy Promotion and Administration Costs</v>
      </c>
    </row>
    <row r="32" spans="1:3" x14ac:dyDescent="0.25">
      <c r="A32" s="1">
        <v>6500</v>
      </c>
      <c r="B32" s="2" t="s">
        <v>38</v>
      </c>
      <c r="C32" t="str">
        <f t="shared" si="0"/>
        <v>6500 Direct Costs - Surveys and Professional Fees (Reserves &amp; Projects)</v>
      </c>
    </row>
    <row r="33" spans="1:3" x14ac:dyDescent="0.25">
      <c r="A33" s="1">
        <v>6502</v>
      </c>
      <c r="B33" s="2" t="s">
        <v>39</v>
      </c>
      <c r="C33" t="str">
        <f t="shared" si="0"/>
        <v>6502 Direct Costs - Reserves Rent, Rates and Utilities</v>
      </c>
    </row>
    <row r="34" spans="1:3" x14ac:dyDescent="0.25">
      <c r="A34" s="1">
        <v>6506</v>
      </c>
      <c r="B34" s="2" t="s">
        <v>40</v>
      </c>
      <c r="C34" t="str">
        <f t="shared" si="0"/>
        <v>6506 Direct Costs - Reserves Infrastructure Repairs</v>
      </c>
    </row>
    <row r="35" spans="1:3" x14ac:dyDescent="0.25">
      <c r="A35" s="1">
        <v>6507</v>
      </c>
      <c r="B35" s="2" t="s">
        <v>41</v>
      </c>
      <c r="C35" t="str">
        <f t="shared" si="0"/>
        <v>6507 Direct Costs - General Management and Signage (Reserves &amp; Projects)</v>
      </c>
    </row>
    <row r="36" spans="1:3" x14ac:dyDescent="0.25">
      <c r="A36" s="1">
        <v>6509</v>
      </c>
      <c r="B36" s="2" t="s">
        <v>42</v>
      </c>
      <c r="C36" t="str">
        <f t="shared" si="0"/>
        <v>6509 Direct Costs - Tree Safety</v>
      </c>
    </row>
    <row r="37" spans="1:3" x14ac:dyDescent="0.25">
      <c r="A37" s="1">
        <v>6510</v>
      </c>
      <c r="B37" s="2" t="s">
        <v>43</v>
      </c>
      <c r="C37" t="str">
        <f t="shared" si="0"/>
        <v>6510 Direct Costs - Livestock Purchase, Husbandry and Grazing</v>
      </c>
    </row>
    <row r="38" spans="1:3" x14ac:dyDescent="0.25">
      <c r="A38" s="1">
        <v>6600</v>
      </c>
      <c r="B38" s="2" t="s">
        <v>44</v>
      </c>
      <c r="C38" t="str">
        <f t="shared" si="0"/>
        <v>6600 Direct Costs - Materials</v>
      </c>
    </row>
    <row r="39" spans="1:3" x14ac:dyDescent="0.25">
      <c r="A39" s="1">
        <v>6601</v>
      </c>
      <c r="B39" s="2" t="s">
        <v>45</v>
      </c>
      <c r="C39" t="str">
        <f t="shared" si="0"/>
        <v>6601 Direct Costs - Tools and Equipment Purchase and Maintenance</v>
      </c>
    </row>
    <row r="40" spans="1:3" x14ac:dyDescent="0.25">
      <c r="A40" s="1">
        <v>6603</v>
      </c>
      <c r="B40" s="2" t="s">
        <v>46</v>
      </c>
      <c r="C40" t="str">
        <f t="shared" si="0"/>
        <v>6603 Direct Costs - Leased Vehicles Costs exc Fuel</v>
      </c>
    </row>
    <row r="41" spans="1:3" x14ac:dyDescent="0.25">
      <c r="A41" s="1">
        <v>6604</v>
      </c>
      <c r="B41" s="2" t="s">
        <v>47</v>
      </c>
      <c r="C41" t="str">
        <f t="shared" si="0"/>
        <v>6604 Direct Costs - HMWT Owned Vehicles Costs exc Fuel</v>
      </c>
    </row>
    <row r="42" spans="1:3" x14ac:dyDescent="0.25">
      <c r="A42" s="1">
        <v>6605</v>
      </c>
      <c r="B42" s="2" t="s">
        <v>48</v>
      </c>
      <c r="C42" t="str">
        <f t="shared" si="0"/>
        <v>6605 Direct Costs - Fuel for Vehicles</v>
      </c>
    </row>
    <row r="43" spans="1:3" x14ac:dyDescent="0.25">
      <c r="A43" s="1">
        <v>6606</v>
      </c>
      <c r="B43" s="2" t="s">
        <v>49</v>
      </c>
      <c r="C43" t="str">
        <f t="shared" si="0"/>
        <v>6606 Direct Costs - Plant and Equipment Hire</v>
      </c>
    </row>
    <row r="44" spans="1:3" x14ac:dyDescent="0.25">
      <c r="A44" s="3">
        <v>6650</v>
      </c>
      <c r="B44" s="5" t="s">
        <v>50</v>
      </c>
      <c r="C44" t="str">
        <f t="shared" si="0"/>
        <v xml:space="preserve">6650 Engagement Consultancy Expenses </v>
      </c>
    </row>
    <row r="45" spans="1:3" x14ac:dyDescent="0.25">
      <c r="A45" s="1">
        <v>7000</v>
      </c>
      <c r="B45" s="2" t="s">
        <v>51</v>
      </c>
      <c r="C45" t="str">
        <f t="shared" si="0"/>
        <v>7000 Rent - Office</v>
      </c>
    </row>
    <row r="46" spans="1:3" x14ac:dyDescent="0.25">
      <c r="A46" s="1">
        <v>7001</v>
      </c>
      <c r="B46" s="2" t="s">
        <v>52</v>
      </c>
      <c r="C46" t="str">
        <f t="shared" si="0"/>
        <v>7001 Rent - External Meeting Rooms</v>
      </c>
    </row>
    <row r="47" spans="1:3" x14ac:dyDescent="0.25">
      <c r="A47" s="1">
        <v>7002</v>
      </c>
      <c r="B47" s="2" t="s">
        <v>53</v>
      </c>
      <c r="C47" t="str">
        <f t="shared" si="0"/>
        <v>7002 Rates</v>
      </c>
    </row>
    <row r="48" spans="1:3" x14ac:dyDescent="0.25">
      <c r="A48" s="1">
        <v>7003</v>
      </c>
      <c r="B48" s="2" t="s">
        <v>54</v>
      </c>
      <c r="C48" t="str">
        <f t="shared" si="0"/>
        <v>7003 Utilities</v>
      </c>
    </row>
    <row r="49" spans="1:3" x14ac:dyDescent="0.25">
      <c r="A49" s="1">
        <v>7004</v>
      </c>
      <c r="B49" s="2" t="s">
        <v>55</v>
      </c>
      <c r="C49" t="str">
        <f t="shared" si="0"/>
        <v>7004 Facilities Expenses</v>
      </c>
    </row>
    <row r="50" spans="1:3" x14ac:dyDescent="0.25">
      <c r="A50" s="1">
        <v>7150</v>
      </c>
      <c r="B50" s="2" t="s">
        <v>56</v>
      </c>
      <c r="C50" t="str">
        <f t="shared" si="0"/>
        <v>7150 Telephones, Mobiles, VOIP and Broadband</v>
      </c>
    </row>
    <row r="51" spans="1:3" x14ac:dyDescent="0.25">
      <c r="A51" s="1">
        <v>7200</v>
      </c>
      <c r="B51" s="2" t="s">
        <v>57</v>
      </c>
      <c r="C51" t="str">
        <f t="shared" si="0"/>
        <v>7200 Printing, Postage and Stationery</v>
      </c>
    </row>
    <row r="52" spans="1:3" x14ac:dyDescent="0.25">
      <c r="A52" s="1">
        <v>7205</v>
      </c>
      <c r="B52" s="2" t="s">
        <v>58</v>
      </c>
      <c r="C52" t="str">
        <f t="shared" si="0"/>
        <v>7205 Photocopying</v>
      </c>
    </row>
    <row r="53" spans="1:3" x14ac:dyDescent="0.25">
      <c r="A53" s="1">
        <v>7206</v>
      </c>
      <c r="B53" s="2" t="s">
        <v>59</v>
      </c>
      <c r="C53" t="str">
        <f t="shared" si="0"/>
        <v>7206 Health and Safety Expenses</v>
      </c>
    </row>
    <row r="54" spans="1:3" x14ac:dyDescent="0.25">
      <c r="A54" s="1">
        <v>7400</v>
      </c>
      <c r="B54" s="2" t="s">
        <v>60</v>
      </c>
      <c r="C54" t="str">
        <f t="shared" si="0"/>
        <v>7400 Computer Expenses</v>
      </c>
    </row>
    <row r="55" spans="1:3" x14ac:dyDescent="0.25">
      <c r="A55" s="1">
        <v>7600</v>
      </c>
      <c r="B55" s="2" t="s">
        <v>61</v>
      </c>
      <c r="C55" t="str">
        <f t="shared" si="0"/>
        <v>7600 Sundry Expenses</v>
      </c>
    </row>
    <row r="56" spans="1:3" x14ac:dyDescent="0.25">
      <c r="A56" s="1">
        <v>7602</v>
      </c>
      <c r="B56" s="2" t="s">
        <v>62</v>
      </c>
      <c r="C56" t="str">
        <f t="shared" si="0"/>
        <v>7602 Bank Charges</v>
      </c>
    </row>
    <row r="57" spans="1:3" x14ac:dyDescent="0.25">
      <c r="A57" s="1">
        <v>7605</v>
      </c>
      <c r="B57" s="2" t="s">
        <v>63</v>
      </c>
      <c r="C57" t="str">
        <f t="shared" si="0"/>
        <v>7605 AGM Expenses</v>
      </c>
    </row>
    <row r="58" spans="1:3" x14ac:dyDescent="0.25">
      <c r="A58" s="1">
        <v>7900</v>
      </c>
      <c r="B58" s="2" t="s">
        <v>64</v>
      </c>
      <c r="C58" t="str">
        <f t="shared" si="0"/>
        <v>7900 Audit Fees</v>
      </c>
    </row>
    <row r="59" spans="1:3" x14ac:dyDescent="0.25">
      <c r="A59" s="1">
        <v>7902</v>
      </c>
      <c r="B59" s="2" t="s">
        <v>65</v>
      </c>
      <c r="C59" t="str">
        <f t="shared" si="0"/>
        <v>7902 Legal Fees</v>
      </c>
    </row>
    <row r="60" spans="1:3" x14ac:dyDescent="0.25">
      <c r="A60" s="1">
        <v>7904</v>
      </c>
      <c r="B60" s="2" t="s">
        <v>66</v>
      </c>
      <c r="C60" t="str">
        <f t="shared" si="0"/>
        <v>7904 Professional and Consultancy Fees</v>
      </c>
    </row>
    <row r="61" spans="1:3" x14ac:dyDescent="0.25">
      <c r="A61" s="1">
        <v>7920</v>
      </c>
      <c r="B61" s="2" t="s">
        <v>67</v>
      </c>
      <c r="C61" t="str">
        <f t="shared" si="0"/>
        <v>7920 Insurance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6FD4E-F8E3-4269-9332-7E13134888C5}">
  <dimension ref="A1:C123"/>
  <sheetViews>
    <sheetView workbookViewId="0">
      <selection activeCell="B10" sqref="B10"/>
    </sheetView>
  </sheetViews>
  <sheetFormatPr defaultRowHeight="15" x14ac:dyDescent="0.25"/>
  <cols>
    <col min="2" max="2" width="52.7109375" bestFit="1" customWidth="1"/>
    <col min="3" max="3" width="56.28515625" bestFit="1" customWidth="1"/>
  </cols>
  <sheetData>
    <row r="1" spans="1:3" x14ac:dyDescent="0.25">
      <c r="A1" s="6">
        <v>1</v>
      </c>
      <c r="B1" s="7" t="s">
        <v>68</v>
      </c>
      <c r="C1" t="str">
        <f>A1&amp;" "&amp;B1</f>
        <v>1 Unrestricted</v>
      </c>
    </row>
    <row r="2" spans="1:3" x14ac:dyDescent="0.25">
      <c r="A2" s="8">
        <v>400</v>
      </c>
      <c r="B2" s="9" t="s">
        <v>69</v>
      </c>
      <c r="C2" t="str">
        <f t="shared" ref="C2:C65" si="0">A2&amp;" "&amp;B2</f>
        <v>400 Water Voles</v>
      </c>
    </row>
    <row r="3" spans="1:3" x14ac:dyDescent="0.25">
      <c r="A3" s="8">
        <v>409</v>
      </c>
      <c r="B3" s="9" t="s">
        <v>70</v>
      </c>
      <c r="C3" t="str">
        <f t="shared" si="0"/>
        <v>409 Living Rivers</v>
      </c>
    </row>
    <row r="4" spans="1:3" x14ac:dyDescent="0.25">
      <c r="A4" s="10">
        <v>424</v>
      </c>
      <c r="B4" s="11" t="s">
        <v>71</v>
      </c>
      <c r="C4" t="str">
        <f t="shared" si="0"/>
        <v>424 EA Wildlife Sites</v>
      </c>
    </row>
    <row r="5" spans="1:3" x14ac:dyDescent="0.25">
      <c r="A5" s="10">
        <v>428</v>
      </c>
      <c r="B5" s="11" t="s">
        <v>72</v>
      </c>
      <c r="C5" t="str">
        <f t="shared" si="0"/>
        <v>428 Herts Environmental Records Centre (HERC)</v>
      </c>
    </row>
    <row r="6" spans="1:3" x14ac:dyDescent="0.25">
      <c r="A6" s="8">
        <v>434</v>
      </c>
      <c r="B6" s="9" t="s">
        <v>73</v>
      </c>
      <c r="C6" t="str">
        <f t="shared" si="0"/>
        <v>434 Trainee WS Officer</v>
      </c>
    </row>
    <row r="7" spans="1:3" x14ac:dyDescent="0.25">
      <c r="A7" s="10">
        <v>443</v>
      </c>
      <c r="B7" s="11" t="s">
        <v>74</v>
      </c>
      <c r="C7" t="str">
        <f t="shared" si="0"/>
        <v>443 HMWT Consultancy Work</v>
      </c>
    </row>
    <row r="8" spans="1:3" x14ac:dyDescent="0.25">
      <c r="A8" s="8">
        <v>444</v>
      </c>
      <c r="B8" s="9" t="s">
        <v>75</v>
      </c>
      <c r="C8" t="str">
        <f t="shared" si="0"/>
        <v>444 Living Rivers - Environmental Compliance</v>
      </c>
    </row>
    <row r="9" spans="1:3" x14ac:dyDescent="0.25">
      <c r="A9" s="8">
        <v>446</v>
      </c>
      <c r="B9" s="9" t="s">
        <v>76</v>
      </c>
      <c r="C9" t="str">
        <f t="shared" si="0"/>
        <v>446 EA - Catchment Hosting Upper Lea</v>
      </c>
    </row>
    <row r="10" spans="1:3" x14ac:dyDescent="0.25">
      <c r="A10" s="8">
        <v>455</v>
      </c>
      <c r="B10" s="9" t="s">
        <v>77</v>
      </c>
      <c r="C10" t="str">
        <f t="shared" si="0"/>
        <v>455 Affinity Water - Biodiversity management (non-VATable)</v>
      </c>
    </row>
    <row r="11" spans="1:3" x14ac:dyDescent="0.25">
      <c r="A11" s="8">
        <v>463</v>
      </c>
      <c r="B11" s="9" t="s">
        <v>78</v>
      </c>
      <c r="C11" t="str">
        <f t="shared" si="0"/>
        <v>463 Riverfly hub</v>
      </c>
    </row>
    <row r="12" spans="1:3" x14ac:dyDescent="0.25">
      <c r="A12" s="8">
        <v>468</v>
      </c>
      <c r="B12" s="9" t="s">
        <v>79</v>
      </c>
      <c r="C12" t="str">
        <f t="shared" si="0"/>
        <v>468 Small Restricted Funds</v>
      </c>
    </row>
    <row r="13" spans="1:3" x14ac:dyDescent="0.25">
      <c r="A13" s="8">
        <v>471</v>
      </c>
      <c r="B13" s="9" t="s">
        <v>80</v>
      </c>
      <c r="C13" t="str">
        <f t="shared" si="0"/>
        <v>471 EA - Catchment Hosting Lower Lea</v>
      </c>
    </row>
    <row r="14" spans="1:3" x14ac:dyDescent="0.25">
      <c r="A14" s="8">
        <v>500</v>
      </c>
      <c r="B14" s="9" t="s">
        <v>81</v>
      </c>
      <c r="C14" t="str">
        <f t="shared" si="0"/>
        <v>500 Lemsford Springs nature reserve conservation</v>
      </c>
    </row>
    <row r="15" spans="1:3" x14ac:dyDescent="0.25">
      <c r="A15" s="10">
        <v>505</v>
      </c>
      <c r="B15" s="11" t="s">
        <v>82</v>
      </c>
      <c r="C15" t="str">
        <f t="shared" si="0"/>
        <v>505 EA - Tewinbury &amp; Mimram Improvements</v>
      </c>
    </row>
    <row r="16" spans="1:3" x14ac:dyDescent="0.25">
      <c r="A16" s="8">
        <v>507</v>
      </c>
      <c r="B16" s="9" t="s">
        <v>83</v>
      </c>
      <c r="C16" t="str">
        <f t="shared" si="0"/>
        <v>507 Thames Water restoration project</v>
      </c>
    </row>
    <row r="17" spans="1:3" x14ac:dyDescent="0.25">
      <c r="A17" s="10">
        <v>515</v>
      </c>
      <c r="B17" s="11" t="s">
        <v>84</v>
      </c>
      <c r="C17" t="str">
        <f t="shared" si="0"/>
        <v>515 EA Hertfordshire Wetland and Wildfowl Project</v>
      </c>
    </row>
    <row r="18" spans="1:3" x14ac:dyDescent="0.25">
      <c r="A18" s="8">
        <v>528</v>
      </c>
      <c r="B18" s="9" t="s">
        <v>85</v>
      </c>
      <c r="C18" t="str">
        <f t="shared" si="0"/>
        <v>528 Rattys Lane - Wildlife Sites S.106</v>
      </c>
    </row>
    <row r="19" spans="1:3" x14ac:dyDescent="0.25">
      <c r="A19" s="8">
        <v>530</v>
      </c>
      <c r="B19" s="9" t="s">
        <v>86</v>
      </c>
      <c r="C19" t="str">
        <f t="shared" si="0"/>
        <v>530 Every Record Counts</v>
      </c>
    </row>
    <row r="20" spans="1:3" x14ac:dyDescent="0.25">
      <c r="A20" s="10">
        <v>542</v>
      </c>
      <c r="B20" s="11" t="s">
        <v>87</v>
      </c>
      <c r="C20" t="str">
        <f t="shared" si="0"/>
        <v>542 Fir &amp; Pond Fen - Environment Agency</v>
      </c>
    </row>
    <row r="21" spans="1:3" x14ac:dyDescent="0.25">
      <c r="A21" s="8">
        <v>544</v>
      </c>
      <c r="B21" s="9" t="s">
        <v>88</v>
      </c>
      <c r="C21" t="str">
        <f t="shared" si="0"/>
        <v>544 Kings Mead - Restoring the Majesty</v>
      </c>
    </row>
    <row r="22" spans="1:3" x14ac:dyDescent="0.25">
      <c r="A22" s="10">
        <v>553</v>
      </c>
      <c r="B22" s="11" t="s">
        <v>89</v>
      </c>
      <c r="C22" t="str">
        <f t="shared" si="0"/>
        <v>553 Affinity Waster - biodiversity management (VATable)</v>
      </c>
    </row>
    <row r="23" spans="1:3" x14ac:dyDescent="0.25">
      <c r="A23" s="8">
        <v>564</v>
      </c>
      <c r="B23" s="9" t="s">
        <v>90</v>
      </c>
      <c r="C23" t="str">
        <f t="shared" si="0"/>
        <v>564 EA River Rib Restoration (non-VATable)</v>
      </c>
    </row>
    <row r="24" spans="1:3" x14ac:dyDescent="0.25">
      <c r="A24" s="8">
        <v>565</v>
      </c>
      <c r="B24" s="9" t="s">
        <v>91</v>
      </c>
      <c r="C24" t="str">
        <f t="shared" si="0"/>
        <v>565 EA River Ash at Easneye Estate (non-VATable)</v>
      </c>
    </row>
    <row r="25" spans="1:3" x14ac:dyDescent="0.25">
      <c r="A25" s="10">
        <v>574</v>
      </c>
      <c r="B25" s="11" t="s">
        <v>92</v>
      </c>
      <c r="C25" t="str">
        <f t="shared" si="0"/>
        <v>574 Panshanger P &amp; WO 2020</v>
      </c>
    </row>
    <row r="26" spans="1:3" x14ac:dyDescent="0.25">
      <c r="A26" s="10">
        <v>576</v>
      </c>
      <c r="B26" s="11" t="s">
        <v>93</v>
      </c>
      <c r="C26" t="str">
        <f t="shared" si="0"/>
        <v>576 Hudnall Park II</v>
      </c>
    </row>
    <row r="27" spans="1:3" x14ac:dyDescent="0.25">
      <c r="A27" s="8">
        <v>577</v>
      </c>
      <c r="B27" s="9" t="s">
        <v>94</v>
      </c>
      <c r="C27" t="str">
        <f t="shared" si="0"/>
        <v>577 Stanborough Mgt - Welwyn &amp; Hatfield</v>
      </c>
    </row>
    <row r="28" spans="1:3" x14ac:dyDescent="0.25">
      <c r="A28" s="8">
        <v>580</v>
      </c>
      <c r="B28" s="9" t="s">
        <v>95</v>
      </c>
      <c r="C28" t="str">
        <f t="shared" si="0"/>
        <v>580 EA Enforcement - Amwell Wonderful Wetlands</v>
      </c>
    </row>
    <row r="29" spans="1:3" x14ac:dyDescent="0.25">
      <c r="A29" s="8">
        <v>581</v>
      </c>
      <c r="B29" s="9" t="s">
        <v>96</v>
      </c>
      <c r="C29" t="str">
        <f t="shared" si="0"/>
        <v>581 EA Enforcement - Go Wild Events</v>
      </c>
    </row>
    <row r="30" spans="1:3" x14ac:dyDescent="0.25">
      <c r="A30" s="10">
        <v>585</v>
      </c>
      <c r="B30" s="11" t="s">
        <v>97</v>
      </c>
      <c r="C30" t="str">
        <f t="shared" si="0"/>
        <v>585 EA - Lea Catchment Wetland Sites</v>
      </c>
    </row>
    <row r="31" spans="1:3" x14ac:dyDescent="0.25">
      <c r="A31" s="8">
        <v>591</v>
      </c>
      <c r="B31" s="9" t="s">
        <v>98</v>
      </c>
      <c r="C31" t="str">
        <f t="shared" si="0"/>
        <v>591 Danemead</v>
      </c>
    </row>
    <row r="32" spans="1:3" x14ac:dyDescent="0.25">
      <c r="A32" s="10">
        <v>595</v>
      </c>
      <c r="B32" s="11" t="s">
        <v>99</v>
      </c>
      <c r="C32" t="str">
        <f t="shared" si="0"/>
        <v>595 Invasive Species River Stort</v>
      </c>
    </row>
    <row r="33" spans="1:3" x14ac:dyDescent="0.25">
      <c r="A33" s="8">
        <v>596</v>
      </c>
      <c r="B33" s="9" t="s">
        <v>100</v>
      </c>
      <c r="C33" t="str">
        <f t="shared" si="0"/>
        <v>596 EA - River Stort Roydon Loop</v>
      </c>
    </row>
    <row r="34" spans="1:3" x14ac:dyDescent="0.25">
      <c r="A34" s="8">
        <v>600</v>
      </c>
      <c r="B34" s="9" t="s">
        <v>101</v>
      </c>
      <c r="C34" t="str">
        <f t="shared" si="0"/>
        <v>600 Astonbury Campaign</v>
      </c>
    </row>
    <row r="35" spans="1:3" x14ac:dyDescent="0.25">
      <c r="A35" s="8">
        <v>601</v>
      </c>
      <c r="B35" s="9" t="s">
        <v>102</v>
      </c>
      <c r="C35" t="str">
        <f t="shared" si="0"/>
        <v>601 Highways England Lemsford/Stanboro</v>
      </c>
    </row>
    <row r="36" spans="1:3" x14ac:dyDescent="0.25">
      <c r="A36" s="8">
        <v>602</v>
      </c>
      <c r="B36" s="9" t="s">
        <v>103</v>
      </c>
      <c r="C36" t="str">
        <f t="shared" si="0"/>
        <v>602 G Pulzer Legacy Gobions Wood</v>
      </c>
    </row>
    <row r="37" spans="1:3" x14ac:dyDescent="0.25">
      <c r="A37" s="10">
        <v>603</v>
      </c>
      <c r="B37" s="11" t="s">
        <v>104</v>
      </c>
      <c r="C37" t="str">
        <f t="shared" si="0"/>
        <v>603 Cassiobury &amp; Whippendell</v>
      </c>
    </row>
    <row r="38" spans="1:3" x14ac:dyDescent="0.25">
      <c r="A38" s="8">
        <v>604</v>
      </c>
      <c r="B38" s="9" t="s">
        <v>105</v>
      </c>
      <c r="C38" t="str">
        <f t="shared" si="0"/>
        <v>604 Tewin Orchard visitor experience</v>
      </c>
    </row>
    <row r="39" spans="1:3" x14ac:dyDescent="0.25">
      <c r="A39" s="8">
        <v>606</v>
      </c>
      <c r="B39" s="9" t="s">
        <v>106</v>
      </c>
      <c r="C39" t="str">
        <f t="shared" si="0"/>
        <v>606 Wilder Communities - HCF</v>
      </c>
    </row>
    <row r="40" spans="1:3" x14ac:dyDescent="0.25">
      <c r="A40" s="12">
        <v>608</v>
      </c>
      <c r="B40" s="13" t="s">
        <v>107</v>
      </c>
      <c r="C40" t="str">
        <f t="shared" si="0"/>
        <v>608 Archers Green</v>
      </c>
    </row>
    <row r="41" spans="1:3" x14ac:dyDescent="0.25">
      <c r="A41" s="12">
        <v>610</v>
      </c>
      <c r="B41" s="13" t="s">
        <v>108</v>
      </c>
      <c r="C41" t="str">
        <f t="shared" si="0"/>
        <v>610 Panshanger Park Wildlife Watch</v>
      </c>
    </row>
    <row r="42" spans="1:3" x14ac:dyDescent="0.25">
      <c r="A42" s="12">
        <v>612</v>
      </c>
      <c r="B42" s="13" t="s">
        <v>109</v>
      </c>
      <c r="C42" t="str">
        <f t="shared" si="0"/>
        <v>612 Astonbury Wilder Woodlands</v>
      </c>
    </row>
    <row r="43" spans="1:3" x14ac:dyDescent="0.25">
      <c r="A43" s="12">
        <v>613</v>
      </c>
      <c r="B43" s="13" t="s">
        <v>110</v>
      </c>
      <c r="C43" t="str">
        <f t="shared" si="0"/>
        <v>613 Amwell White Hide</v>
      </c>
    </row>
    <row r="44" spans="1:3" x14ac:dyDescent="0.25">
      <c r="A44" s="14">
        <v>615</v>
      </c>
      <c r="B44" s="15" t="s">
        <v>111</v>
      </c>
      <c r="C44" t="str">
        <f t="shared" si="0"/>
        <v>615 River Hiz restoration</v>
      </c>
    </row>
    <row r="45" spans="1:3" x14ac:dyDescent="0.25">
      <c r="A45" s="16">
        <v>616</v>
      </c>
      <c r="B45" s="17" t="s">
        <v>112</v>
      </c>
      <c r="C45" t="str">
        <f t="shared" si="0"/>
        <v>616 Hedgehog Sanctuary Pond Creation</v>
      </c>
    </row>
    <row r="46" spans="1:3" x14ac:dyDescent="0.25">
      <c r="A46" s="16">
        <v>617</v>
      </c>
      <c r="B46" s="17" t="s">
        <v>113</v>
      </c>
      <c r="C46" t="str">
        <f t="shared" si="0"/>
        <v>617 Grebe House Wildlife Garden Pond</v>
      </c>
    </row>
    <row r="47" spans="1:3" x14ac:dyDescent="0.25">
      <c r="A47" s="18">
        <v>618</v>
      </c>
      <c r="B47" s="19" t="s">
        <v>114</v>
      </c>
      <c r="C47" t="str">
        <f t="shared" si="0"/>
        <v>618 EA Nature Recovery Officer</v>
      </c>
    </row>
    <row r="48" spans="1:3" x14ac:dyDescent="0.25">
      <c r="A48" s="16">
        <v>619</v>
      </c>
      <c r="B48" s="17" t="s">
        <v>115</v>
      </c>
      <c r="C48" t="str">
        <f t="shared" si="0"/>
        <v>619 Rivers &amp; Citizen Science (CaSTCo)</v>
      </c>
    </row>
    <row r="49" spans="1:3" x14ac:dyDescent="0.25">
      <c r="A49" s="16">
        <v>620</v>
      </c>
      <c r="B49" s="17" t="s">
        <v>116</v>
      </c>
      <c r="C49" t="str">
        <f t="shared" si="0"/>
        <v>620 Catchment Support Assistant</v>
      </c>
    </row>
    <row r="50" spans="1:3" x14ac:dyDescent="0.25">
      <c r="A50" s="16">
        <v>621</v>
      </c>
      <c r="B50" s="17" t="s">
        <v>117</v>
      </c>
      <c r="C50" t="str">
        <f t="shared" si="0"/>
        <v>621 Local Wildlife Sites &amp; Rivers</v>
      </c>
    </row>
    <row r="51" spans="1:3" x14ac:dyDescent="0.25">
      <c r="A51" s="16">
        <v>624</v>
      </c>
      <c r="B51" s="17" t="s">
        <v>118</v>
      </c>
      <c r="C51" t="str">
        <f t="shared" si="0"/>
        <v>624 River Stort Himalayan Balsam INNS Out</v>
      </c>
    </row>
    <row r="52" spans="1:3" x14ac:dyDescent="0.25">
      <c r="A52" s="16">
        <v>625</v>
      </c>
      <c r="B52" s="17" t="s">
        <v>119</v>
      </c>
      <c r="C52" t="str">
        <f t="shared" si="0"/>
        <v>625 Wilder St Albans - Nunnery 2 Allotments</v>
      </c>
    </row>
    <row r="53" spans="1:3" x14ac:dyDescent="0.25">
      <c r="A53" s="16">
        <v>626</v>
      </c>
      <c r="B53" s="17" t="s">
        <v>120</v>
      </c>
      <c r="C53" t="str">
        <f t="shared" si="0"/>
        <v>626 Frogmore Meadow Chilterns Society</v>
      </c>
    </row>
    <row r="54" spans="1:3" x14ac:dyDescent="0.25">
      <c r="A54" s="16">
        <v>627</v>
      </c>
      <c r="B54" s="17" t="s">
        <v>121</v>
      </c>
      <c r="C54" t="str">
        <f t="shared" si="0"/>
        <v>627 Affinity Water - Archers Green</v>
      </c>
    </row>
    <row r="55" spans="1:3" x14ac:dyDescent="0.25">
      <c r="A55" s="16">
        <v>628</v>
      </c>
      <c r="B55" s="17" t="s">
        <v>122</v>
      </c>
      <c r="C55" t="str">
        <f t="shared" si="0"/>
        <v>628 Lemsford Legacy</v>
      </c>
    </row>
    <row r="56" spans="1:3" x14ac:dyDescent="0.25">
      <c r="A56" s="16">
        <v>630</v>
      </c>
      <c r="B56" s="17" t="s">
        <v>123</v>
      </c>
      <c r="C56" t="str">
        <f t="shared" si="0"/>
        <v>630 Big Give Xmas 23 - Bats</v>
      </c>
    </row>
    <row r="57" spans="1:3" x14ac:dyDescent="0.25">
      <c r="A57" s="16">
        <v>631</v>
      </c>
      <c r="B57" s="17" t="s">
        <v>124</v>
      </c>
      <c r="C57" t="str">
        <f t="shared" si="0"/>
        <v>631 EA Rust 4 Removal</v>
      </c>
    </row>
    <row r="58" spans="1:3" x14ac:dyDescent="0.25">
      <c r="A58" s="16">
        <v>633</v>
      </c>
      <c r="B58" s="17" t="s">
        <v>125</v>
      </c>
      <c r="C58" t="str">
        <f t="shared" si="0"/>
        <v>633 Species Recovery Programme - Scarece Tufted Sedge</v>
      </c>
    </row>
    <row r="59" spans="1:3" x14ac:dyDescent="0.25">
      <c r="A59" s="16">
        <v>635</v>
      </c>
      <c r="B59" s="17" t="s">
        <v>126</v>
      </c>
      <c r="C59" t="str">
        <f t="shared" si="0"/>
        <v>635 Purwell Nine Springs</v>
      </c>
    </row>
    <row r="60" spans="1:3" x14ac:dyDescent="0.25">
      <c r="A60" s="16">
        <v>636</v>
      </c>
      <c r="B60" s="17" t="s">
        <v>127</v>
      </c>
      <c r="C60" t="str">
        <f t="shared" si="0"/>
        <v>636 Herts Wetland and Wildfowl Project (LVRPA)</v>
      </c>
    </row>
    <row r="61" spans="1:3" x14ac:dyDescent="0.25">
      <c r="A61" s="18">
        <v>637</v>
      </c>
      <c r="B61" s="19" t="s">
        <v>128</v>
      </c>
      <c r="C61" t="str">
        <f t="shared" si="0"/>
        <v>637 EA River Rib Restoration (VATable)</v>
      </c>
    </row>
    <row r="62" spans="1:3" x14ac:dyDescent="0.25">
      <c r="A62" s="18">
        <v>638</v>
      </c>
      <c r="B62" s="19" t="s">
        <v>129</v>
      </c>
      <c r="C62" t="str">
        <f t="shared" si="0"/>
        <v>638 EA River Ash at Easneye Estate (VATable)</v>
      </c>
    </row>
    <row r="63" spans="1:3" x14ac:dyDescent="0.25">
      <c r="A63" s="20">
        <v>639</v>
      </c>
      <c r="B63" s="21" t="s">
        <v>130</v>
      </c>
      <c r="C63" t="str">
        <f t="shared" si="0"/>
        <v>639 Resilience project</v>
      </c>
    </row>
    <row r="64" spans="1:3" x14ac:dyDescent="0.25">
      <c r="A64" s="20">
        <v>640</v>
      </c>
      <c r="B64" s="21" t="s">
        <v>131</v>
      </c>
      <c r="C64" t="str">
        <f t="shared" si="0"/>
        <v>640 Species Survival - Rivers</v>
      </c>
    </row>
    <row r="65" spans="1:3" x14ac:dyDescent="0.25">
      <c r="A65" s="20">
        <v>641</v>
      </c>
      <c r="B65" s="21" t="s">
        <v>132</v>
      </c>
      <c r="C65" t="str">
        <f t="shared" si="0"/>
        <v>641 Beane Marsh Interpretation</v>
      </c>
    </row>
    <row r="66" spans="1:3" x14ac:dyDescent="0.25">
      <c r="A66" s="20">
        <v>642</v>
      </c>
      <c r="B66" s="21" t="s">
        <v>133</v>
      </c>
      <c r="C66" t="str">
        <f t="shared" ref="C66:C123" si="1">A66&amp;" "&amp;B66</f>
        <v>642 Affinity INNS Out 2024</v>
      </c>
    </row>
    <row r="67" spans="1:3" x14ac:dyDescent="0.25">
      <c r="A67" s="20">
        <v>643</v>
      </c>
      <c r="B67" s="21" t="s">
        <v>134</v>
      </c>
      <c r="C67" t="str">
        <f t="shared" si="1"/>
        <v>643 Wilder Watford</v>
      </c>
    </row>
    <row r="68" spans="1:3" x14ac:dyDescent="0.25">
      <c r="A68" s="20">
        <v>644</v>
      </c>
      <c r="B68" s="21" t="s">
        <v>135</v>
      </c>
      <c r="C68" t="str">
        <f t="shared" si="1"/>
        <v>644 EA River Stort Roydon Loop (VATable)</v>
      </c>
    </row>
    <row r="69" spans="1:3" x14ac:dyDescent="0.25">
      <c r="A69" s="20">
        <v>645</v>
      </c>
      <c r="C69" t="str">
        <f t="shared" si="1"/>
        <v xml:space="preserve">645 </v>
      </c>
    </row>
    <row r="70" spans="1:3" x14ac:dyDescent="0.25">
      <c r="A70" s="20">
        <v>646</v>
      </c>
      <c r="C70" t="str">
        <f t="shared" si="1"/>
        <v xml:space="preserve">646 </v>
      </c>
    </row>
    <row r="71" spans="1:3" x14ac:dyDescent="0.25">
      <c r="A71" s="20">
        <v>647</v>
      </c>
      <c r="C71" t="str">
        <f t="shared" si="1"/>
        <v xml:space="preserve">647 </v>
      </c>
    </row>
    <row r="72" spans="1:3" x14ac:dyDescent="0.25">
      <c r="A72" s="20">
        <v>648</v>
      </c>
      <c r="C72" t="str">
        <f t="shared" si="1"/>
        <v xml:space="preserve">648 </v>
      </c>
    </row>
    <row r="73" spans="1:3" x14ac:dyDescent="0.25">
      <c r="A73" s="20">
        <v>649</v>
      </c>
      <c r="C73" t="str">
        <f t="shared" si="1"/>
        <v xml:space="preserve">649 </v>
      </c>
    </row>
    <row r="74" spans="1:3" x14ac:dyDescent="0.25">
      <c r="A74" s="20">
        <v>650</v>
      </c>
      <c r="C74" t="str">
        <f t="shared" si="1"/>
        <v xml:space="preserve">650 </v>
      </c>
    </row>
    <row r="75" spans="1:3" x14ac:dyDescent="0.25">
      <c r="A75" s="20">
        <v>651</v>
      </c>
      <c r="C75" t="str">
        <f t="shared" si="1"/>
        <v xml:space="preserve">651 </v>
      </c>
    </row>
    <row r="76" spans="1:3" x14ac:dyDescent="0.25">
      <c r="A76" s="20">
        <v>652</v>
      </c>
      <c r="C76" t="str">
        <f t="shared" si="1"/>
        <v xml:space="preserve">652 </v>
      </c>
    </row>
    <row r="77" spans="1:3" x14ac:dyDescent="0.25">
      <c r="A77" s="20">
        <v>653</v>
      </c>
      <c r="C77" t="str">
        <f t="shared" si="1"/>
        <v xml:space="preserve">653 </v>
      </c>
    </row>
    <row r="78" spans="1:3" x14ac:dyDescent="0.25">
      <c r="A78" s="20">
        <v>654</v>
      </c>
      <c r="C78" t="str">
        <f t="shared" si="1"/>
        <v xml:space="preserve">654 </v>
      </c>
    </row>
    <row r="79" spans="1:3" x14ac:dyDescent="0.25">
      <c r="A79" s="20">
        <v>655</v>
      </c>
      <c r="C79" t="str">
        <f t="shared" si="1"/>
        <v xml:space="preserve">655 </v>
      </c>
    </row>
    <row r="80" spans="1:3" x14ac:dyDescent="0.25">
      <c r="A80" s="20">
        <v>656</v>
      </c>
      <c r="C80" t="str">
        <f t="shared" si="1"/>
        <v xml:space="preserve">656 </v>
      </c>
    </row>
    <row r="81" spans="1:3" x14ac:dyDescent="0.25">
      <c r="A81" s="20">
        <v>657</v>
      </c>
      <c r="C81" t="str">
        <f t="shared" si="1"/>
        <v xml:space="preserve">657 </v>
      </c>
    </row>
    <row r="82" spans="1:3" x14ac:dyDescent="0.25">
      <c r="A82" s="20">
        <v>658</v>
      </c>
      <c r="C82" t="str">
        <f t="shared" si="1"/>
        <v xml:space="preserve">658 </v>
      </c>
    </row>
    <row r="83" spans="1:3" x14ac:dyDescent="0.25">
      <c r="A83" s="20">
        <v>659</v>
      </c>
      <c r="C83" t="str">
        <f t="shared" si="1"/>
        <v xml:space="preserve">659 </v>
      </c>
    </row>
    <row r="84" spans="1:3" x14ac:dyDescent="0.25">
      <c r="A84" s="20">
        <v>660</v>
      </c>
      <c r="C84" t="str">
        <f t="shared" si="1"/>
        <v xml:space="preserve">660 </v>
      </c>
    </row>
    <row r="85" spans="1:3" x14ac:dyDescent="0.25">
      <c r="A85" s="20">
        <v>661</v>
      </c>
      <c r="C85" t="str">
        <f t="shared" si="1"/>
        <v xml:space="preserve">661 </v>
      </c>
    </row>
    <row r="86" spans="1:3" x14ac:dyDescent="0.25">
      <c r="A86" s="20">
        <v>662</v>
      </c>
      <c r="C86" t="str">
        <f t="shared" si="1"/>
        <v xml:space="preserve">662 </v>
      </c>
    </row>
    <row r="87" spans="1:3" x14ac:dyDescent="0.25">
      <c r="A87" s="20">
        <v>663</v>
      </c>
      <c r="C87" t="str">
        <f t="shared" si="1"/>
        <v xml:space="preserve">663 </v>
      </c>
    </row>
    <row r="88" spans="1:3" x14ac:dyDescent="0.25">
      <c r="A88" s="20">
        <v>664</v>
      </c>
      <c r="C88" t="str">
        <f t="shared" si="1"/>
        <v xml:space="preserve">664 </v>
      </c>
    </row>
    <row r="89" spans="1:3" x14ac:dyDescent="0.25">
      <c r="A89" s="20">
        <v>665</v>
      </c>
      <c r="C89" t="str">
        <f t="shared" si="1"/>
        <v xml:space="preserve">665 </v>
      </c>
    </row>
    <row r="90" spans="1:3" x14ac:dyDescent="0.25">
      <c r="A90" s="20">
        <v>666</v>
      </c>
      <c r="C90" t="str">
        <f t="shared" si="1"/>
        <v xml:space="preserve">666 </v>
      </c>
    </row>
    <row r="91" spans="1:3" x14ac:dyDescent="0.25">
      <c r="A91" s="20">
        <v>667</v>
      </c>
      <c r="C91" t="str">
        <f t="shared" si="1"/>
        <v xml:space="preserve">667 </v>
      </c>
    </row>
    <row r="92" spans="1:3" x14ac:dyDescent="0.25">
      <c r="A92" s="20">
        <v>668</v>
      </c>
      <c r="C92" t="str">
        <f t="shared" si="1"/>
        <v xml:space="preserve">668 </v>
      </c>
    </row>
    <row r="93" spans="1:3" x14ac:dyDescent="0.25">
      <c r="A93" s="20">
        <v>669</v>
      </c>
      <c r="C93" t="str">
        <f t="shared" si="1"/>
        <v xml:space="preserve">669 </v>
      </c>
    </row>
    <row r="94" spans="1:3" x14ac:dyDescent="0.25">
      <c r="A94" s="20">
        <v>670</v>
      </c>
      <c r="C94" t="str">
        <f t="shared" si="1"/>
        <v xml:space="preserve">670 </v>
      </c>
    </row>
    <row r="95" spans="1:3" x14ac:dyDescent="0.25">
      <c r="A95" s="20">
        <v>671</v>
      </c>
      <c r="C95" t="str">
        <f t="shared" si="1"/>
        <v xml:space="preserve">671 </v>
      </c>
    </row>
    <row r="96" spans="1:3" x14ac:dyDescent="0.25">
      <c r="A96" s="20">
        <v>672</v>
      </c>
      <c r="C96" t="str">
        <f t="shared" si="1"/>
        <v xml:space="preserve">672 </v>
      </c>
    </row>
    <row r="97" spans="1:3" x14ac:dyDescent="0.25">
      <c r="A97" s="20">
        <v>673</v>
      </c>
      <c r="C97" t="str">
        <f t="shared" si="1"/>
        <v xml:space="preserve">673 </v>
      </c>
    </row>
    <row r="98" spans="1:3" x14ac:dyDescent="0.25">
      <c r="A98" s="20">
        <v>674</v>
      </c>
      <c r="C98" t="str">
        <f t="shared" si="1"/>
        <v xml:space="preserve">674 </v>
      </c>
    </row>
    <row r="99" spans="1:3" x14ac:dyDescent="0.25">
      <c r="A99" s="20">
        <v>675</v>
      </c>
      <c r="C99" t="str">
        <f t="shared" si="1"/>
        <v xml:space="preserve">675 </v>
      </c>
    </row>
    <row r="100" spans="1:3" x14ac:dyDescent="0.25">
      <c r="A100" s="20">
        <v>676</v>
      </c>
      <c r="C100" t="str">
        <f t="shared" si="1"/>
        <v xml:space="preserve">676 </v>
      </c>
    </row>
    <row r="101" spans="1:3" x14ac:dyDescent="0.25">
      <c r="A101" s="20">
        <v>677</v>
      </c>
      <c r="C101" t="str">
        <f t="shared" si="1"/>
        <v xml:space="preserve">677 </v>
      </c>
    </row>
    <row r="102" spans="1:3" x14ac:dyDescent="0.25">
      <c r="A102" s="20">
        <v>678</v>
      </c>
      <c r="C102" t="str">
        <f t="shared" si="1"/>
        <v xml:space="preserve">678 </v>
      </c>
    </row>
    <row r="103" spans="1:3" x14ac:dyDescent="0.25">
      <c r="A103" s="20">
        <v>679</v>
      </c>
      <c r="C103" t="str">
        <f t="shared" si="1"/>
        <v xml:space="preserve">679 </v>
      </c>
    </row>
    <row r="104" spans="1:3" x14ac:dyDescent="0.25">
      <c r="A104" s="20">
        <v>680</v>
      </c>
      <c r="C104" t="str">
        <f t="shared" si="1"/>
        <v xml:space="preserve">680 </v>
      </c>
    </row>
    <row r="105" spans="1:3" x14ac:dyDescent="0.25">
      <c r="A105" s="20">
        <v>681</v>
      </c>
      <c r="C105" t="str">
        <f t="shared" si="1"/>
        <v xml:space="preserve">681 </v>
      </c>
    </row>
    <row r="106" spans="1:3" x14ac:dyDescent="0.25">
      <c r="A106" s="20">
        <v>682</v>
      </c>
      <c r="C106" t="str">
        <f t="shared" si="1"/>
        <v xml:space="preserve">682 </v>
      </c>
    </row>
    <row r="107" spans="1:3" x14ac:dyDescent="0.25">
      <c r="A107" s="20">
        <v>683</v>
      </c>
      <c r="C107" t="str">
        <f t="shared" si="1"/>
        <v xml:space="preserve">683 </v>
      </c>
    </row>
    <row r="108" spans="1:3" x14ac:dyDescent="0.25">
      <c r="A108" s="20">
        <v>684</v>
      </c>
      <c r="C108" t="str">
        <f t="shared" si="1"/>
        <v xml:space="preserve">684 </v>
      </c>
    </row>
    <row r="109" spans="1:3" x14ac:dyDescent="0.25">
      <c r="A109" s="20">
        <v>685</v>
      </c>
      <c r="C109" t="str">
        <f t="shared" si="1"/>
        <v xml:space="preserve">685 </v>
      </c>
    </row>
    <row r="110" spans="1:3" x14ac:dyDescent="0.25">
      <c r="A110" s="20">
        <v>686</v>
      </c>
      <c r="C110" t="str">
        <f t="shared" si="1"/>
        <v xml:space="preserve">686 </v>
      </c>
    </row>
    <row r="111" spans="1:3" x14ac:dyDescent="0.25">
      <c r="A111" s="20">
        <v>687</v>
      </c>
      <c r="C111" t="str">
        <f t="shared" si="1"/>
        <v xml:space="preserve">687 </v>
      </c>
    </row>
    <row r="112" spans="1:3" x14ac:dyDescent="0.25">
      <c r="A112" s="20">
        <v>688</v>
      </c>
      <c r="C112" t="str">
        <f t="shared" si="1"/>
        <v xml:space="preserve">688 </v>
      </c>
    </row>
    <row r="113" spans="1:3" x14ac:dyDescent="0.25">
      <c r="A113" s="20">
        <v>689</v>
      </c>
      <c r="C113" t="str">
        <f t="shared" si="1"/>
        <v xml:space="preserve">689 </v>
      </c>
    </row>
    <row r="114" spans="1:3" x14ac:dyDescent="0.25">
      <c r="A114" s="20">
        <v>690</v>
      </c>
      <c r="C114" t="str">
        <f t="shared" si="1"/>
        <v xml:space="preserve">690 </v>
      </c>
    </row>
    <row r="115" spans="1:3" x14ac:dyDescent="0.25">
      <c r="A115" s="20">
        <v>691</v>
      </c>
      <c r="C115" t="str">
        <f t="shared" si="1"/>
        <v xml:space="preserve">691 </v>
      </c>
    </row>
    <row r="116" spans="1:3" x14ac:dyDescent="0.25">
      <c r="A116" s="20">
        <v>692</v>
      </c>
      <c r="C116" t="str">
        <f t="shared" si="1"/>
        <v xml:space="preserve">692 </v>
      </c>
    </row>
    <row r="117" spans="1:3" x14ac:dyDescent="0.25">
      <c r="A117" s="20">
        <v>693</v>
      </c>
      <c r="C117" t="str">
        <f t="shared" si="1"/>
        <v xml:space="preserve">693 </v>
      </c>
    </row>
    <row r="118" spans="1:3" x14ac:dyDescent="0.25">
      <c r="A118" s="20">
        <v>694</v>
      </c>
      <c r="C118" t="str">
        <f t="shared" si="1"/>
        <v xml:space="preserve">694 </v>
      </c>
    </row>
    <row r="119" spans="1:3" x14ac:dyDescent="0.25">
      <c r="A119" s="20">
        <v>695</v>
      </c>
      <c r="C119" t="str">
        <f t="shared" si="1"/>
        <v xml:space="preserve">695 </v>
      </c>
    </row>
    <row r="120" spans="1:3" x14ac:dyDescent="0.25">
      <c r="A120" s="20">
        <v>696</v>
      </c>
      <c r="C120" t="str">
        <f t="shared" si="1"/>
        <v xml:space="preserve">696 </v>
      </c>
    </row>
    <row r="121" spans="1:3" x14ac:dyDescent="0.25">
      <c r="A121" s="20">
        <v>697</v>
      </c>
      <c r="C121" t="str">
        <f t="shared" si="1"/>
        <v xml:space="preserve">697 </v>
      </c>
    </row>
    <row r="122" spans="1:3" x14ac:dyDescent="0.25">
      <c r="A122" s="20">
        <v>698</v>
      </c>
      <c r="C122" t="str">
        <f t="shared" si="1"/>
        <v xml:space="preserve">698 </v>
      </c>
    </row>
    <row r="123" spans="1:3" x14ac:dyDescent="0.25">
      <c r="A123" s="20">
        <v>699</v>
      </c>
      <c r="C123" t="str">
        <f t="shared" si="1"/>
        <v xml:space="preserve">699 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Expenses</vt:lpstr>
      <vt:lpstr>Nominal Codes</vt:lpstr>
      <vt:lpstr>Departments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Wood</dc:creator>
  <cp:lastModifiedBy>Michael Wood</cp:lastModifiedBy>
  <cp:lastPrinted>2024-04-08T10:17:46Z</cp:lastPrinted>
  <dcterms:created xsi:type="dcterms:W3CDTF">2024-03-19T13:48:03Z</dcterms:created>
  <dcterms:modified xsi:type="dcterms:W3CDTF">2024-04-08T10:17:51Z</dcterms:modified>
</cp:coreProperties>
</file>